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120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<sst xmlns="http://schemas.openxmlformats.org/spreadsheetml/2006/main" count="201" uniqueCount="47">
  <si>
    <t>Inicial</t>
  </si>
  <si>
    <t>1a3</t>
  </si>
  <si>
    <t>3a5</t>
  </si>
  <si>
    <t>7a9</t>
  </si>
  <si>
    <t>9a11</t>
  </si>
  <si>
    <t>11a13</t>
  </si>
  <si>
    <t>13a15</t>
  </si>
  <si>
    <t>15a17</t>
  </si>
  <si>
    <t>17a19</t>
  </si>
  <si>
    <t>19a21</t>
  </si>
  <si>
    <t>21a23</t>
  </si>
  <si>
    <t>23a25</t>
  </si>
  <si>
    <t>Mas de 25</t>
  </si>
  <si>
    <t>O</t>
  </si>
  <si>
    <t>OP</t>
  </si>
  <si>
    <t>SC</t>
  </si>
  <si>
    <t>C</t>
  </si>
  <si>
    <t>CA</t>
  </si>
  <si>
    <t>E</t>
  </si>
  <si>
    <t>EA</t>
  </si>
  <si>
    <t>EB</t>
  </si>
  <si>
    <t>5a7</t>
  </si>
  <si>
    <t>Med. Of.</t>
  </si>
  <si>
    <t>Oficial</t>
  </si>
  <si>
    <t>2da</t>
  </si>
  <si>
    <t>3ra</t>
  </si>
  <si>
    <t>4ta</t>
  </si>
  <si>
    <t>5ta</t>
  </si>
  <si>
    <t>6ta</t>
  </si>
  <si>
    <t>Federacion Gremial del Personal de la Industria de la Carne y sus Derivados</t>
  </si>
  <si>
    <t>Produccion</t>
  </si>
  <si>
    <t>Ingenieria</t>
  </si>
  <si>
    <t>Administracion</t>
  </si>
  <si>
    <t>Escala Salarial CCT Nº 151/91 de Plantas Procesadoras de Aves</t>
  </si>
  <si>
    <t>Parte Empresaria                                                            Parte Gremial</t>
  </si>
  <si>
    <t>________________</t>
  </si>
  <si>
    <t>____________________</t>
  </si>
  <si>
    <t>ANEXO I</t>
  </si>
  <si>
    <t>Enero 2007 hasta Abril 2007</t>
  </si>
  <si>
    <t>ANEXO II</t>
  </si>
  <si>
    <t>1º de Agosto de 2008 hasta 31 de Agosto de 2008</t>
  </si>
  <si>
    <t>1º de Agosto de 2008 hasta 31 de Diciembre de 2008</t>
  </si>
  <si>
    <t xml:space="preserve">              </t>
  </si>
  <si>
    <t xml:space="preserve">          </t>
  </si>
  <si>
    <t>Escala Salarial CCT Nº 607/2010 de Plantas Procesadoras de Aves</t>
  </si>
  <si>
    <t>ANEXO II (REMUNERATIVO)</t>
  </si>
  <si>
    <t>a PARTIR DEL 1 DE Diciembre de 2017 al 30 de Abril 2018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</si>
</sst>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00000"/>
    <numFmt numFmtId="191" formatCode="0.00000"/>
    <numFmt numFmtId="192" formatCode="0.0000000"/>
    <numFmt numFmtId="193" formatCode="0.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A1" sqref="A1:J68"/>
    </sheetView>
  </sheetViews>
  <sheetFormatPr defaultColWidth="11.421875" defaultRowHeight="12.75"/>
  <cols>
    <col min="2" max="2" width="8.421875" style="0" customWidth="1"/>
    <col min="3" max="3" width="8.28125" style="0" customWidth="1"/>
    <col min="4" max="4" width="9.8515625" style="0" customWidth="1"/>
    <col min="5" max="5" width="9.28125" style="0" customWidth="1"/>
    <col min="6" max="6" width="9.421875" style="0" customWidth="1"/>
    <col min="7" max="7" width="9.00390625" style="0" customWidth="1"/>
    <col min="8" max="8" width="9.28125" style="0" customWidth="1"/>
    <col min="9" max="9" width="9.7109375" style="0" customWidth="1"/>
  </cols>
  <sheetData>
    <row r="1" ht="41.25" customHeight="1">
      <c r="E1" s="12" t="s">
        <v>37</v>
      </c>
    </row>
    <row r="2" ht="18">
      <c r="A2" s="10" t="s">
        <v>29</v>
      </c>
    </row>
    <row r="3" spans="2:5" ht="15.75">
      <c r="B3" s="11" t="s">
        <v>33</v>
      </c>
      <c r="E3" s="1"/>
    </row>
    <row r="4" ht="12.75">
      <c r="D4" s="1" t="s">
        <v>38</v>
      </c>
    </row>
    <row r="6" ht="12.75">
      <c r="E6" s="1" t="s">
        <v>30</v>
      </c>
    </row>
    <row r="7" spans="1:9" ht="12.75">
      <c r="A7" s="2"/>
      <c r="B7" s="4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</row>
    <row r="8" spans="1:9" ht="12.75">
      <c r="A8" s="3" t="s">
        <v>0</v>
      </c>
      <c r="B8" s="5">
        <v>7.98</v>
      </c>
      <c r="C8" s="6">
        <f aca="true" t="shared" si="0" ref="C8:D21">(B8*3/100)+B8</f>
        <v>8.2194</v>
      </c>
      <c r="D8" s="6">
        <f t="shared" si="0"/>
        <v>8.465982</v>
      </c>
      <c r="E8" s="6">
        <f>(D8*4/100)+D8</f>
        <v>8.804621280000001</v>
      </c>
      <c r="F8" s="6">
        <f>(E8*4.5/100)+E8</f>
        <v>9.2008292376</v>
      </c>
      <c r="G8" s="6">
        <f aca="true" t="shared" si="1" ref="G8:H21">(F8*5/100)+F8</f>
        <v>9.66087069948</v>
      </c>
      <c r="H8" s="6">
        <f t="shared" si="1"/>
        <v>10.143914234454</v>
      </c>
      <c r="I8" s="6">
        <f>(H8*5.5/100)+H8</f>
        <v>10.701829517348969</v>
      </c>
    </row>
    <row r="9" spans="1:9" ht="12.75">
      <c r="A9" s="3" t="s">
        <v>1</v>
      </c>
      <c r="B9" s="6">
        <f>(B8*1/100)+B8</f>
        <v>8.059800000000001</v>
      </c>
      <c r="C9" s="6">
        <f t="shared" si="0"/>
        <v>8.301594000000001</v>
      </c>
      <c r="D9" s="6">
        <f t="shared" si="0"/>
        <v>8.550641820000001</v>
      </c>
      <c r="E9" s="6">
        <f aca="true" t="shared" si="2" ref="E9:E21">(D9*4/100)+D9</f>
        <v>8.892667492800001</v>
      </c>
      <c r="F9" s="6">
        <f aca="true" t="shared" si="3" ref="F9:F21">(E9*4.5/100)+E9</f>
        <v>9.292837529976001</v>
      </c>
      <c r="G9" s="6">
        <f t="shared" si="1"/>
        <v>9.7574794064748</v>
      </c>
      <c r="H9" s="6">
        <f t="shared" si="1"/>
        <v>10.24535337679854</v>
      </c>
      <c r="I9" s="6">
        <f aca="true" t="shared" si="4" ref="I9:I21">(H9*5.5/100)+H9</f>
        <v>10.80884781252246</v>
      </c>
    </row>
    <row r="10" spans="1:9" ht="12.75">
      <c r="A10" s="3" t="s">
        <v>2</v>
      </c>
      <c r="B10" s="6">
        <f aca="true" t="shared" si="5" ref="B10:B21">(B9*1/100)+B9</f>
        <v>8.140398000000001</v>
      </c>
      <c r="C10" s="6">
        <f t="shared" si="0"/>
        <v>8.38460994</v>
      </c>
      <c r="D10" s="6">
        <f t="shared" si="0"/>
        <v>8.6361482382</v>
      </c>
      <c r="E10" s="6">
        <f t="shared" si="2"/>
        <v>8.981594167728</v>
      </c>
      <c r="F10" s="6">
        <f t="shared" si="3"/>
        <v>9.38576590527576</v>
      </c>
      <c r="G10" s="6">
        <f t="shared" si="1"/>
        <v>9.855054200539547</v>
      </c>
      <c r="H10" s="6">
        <f t="shared" si="1"/>
        <v>10.347806910566524</v>
      </c>
      <c r="I10" s="6">
        <f t="shared" si="4"/>
        <v>10.916936290647683</v>
      </c>
    </row>
    <row r="11" spans="1:9" ht="12.75">
      <c r="A11" s="3" t="s">
        <v>21</v>
      </c>
      <c r="B11" s="6">
        <f t="shared" si="5"/>
        <v>8.22180198</v>
      </c>
      <c r="C11" s="6">
        <f t="shared" si="0"/>
        <v>8.468456039400001</v>
      </c>
      <c r="D11" s="6">
        <f t="shared" si="0"/>
        <v>8.722509720582002</v>
      </c>
      <c r="E11" s="6">
        <f t="shared" si="2"/>
        <v>9.071410109405281</v>
      </c>
      <c r="F11" s="6">
        <f t="shared" si="3"/>
        <v>9.479623564328518</v>
      </c>
      <c r="G11" s="6">
        <f t="shared" si="1"/>
        <v>9.953604742544945</v>
      </c>
      <c r="H11" s="6">
        <f t="shared" si="1"/>
        <v>10.451284979672192</v>
      </c>
      <c r="I11" s="6">
        <f t="shared" si="4"/>
        <v>11.026105653554161</v>
      </c>
    </row>
    <row r="12" spans="1:9" ht="12.75">
      <c r="A12" s="3" t="s">
        <v>3</v>
      </c>
      <c r="B12" s="6">
        <f t="shared" si="5"/>
        <v>8.304019999800001</v>
      </c>
      <c r="C12" s="6">
        <f t="shared" si="0"/>
        <v>8.553140599794002</v>
      </c>
      <c r="D12" s="6">
        <f t="shared" si="0"/>
        <v>8.809734817787822</v>
      </c>
      <c r="E12" s="6">
        <f t="shared" si="2"/>
        <v>9.162124210499336</v>
      </c>
      <c r="F12" s="6">
        <f t="shared" si="3"/>
        <v>9.574419799971805</v>
      </c>
      <c r="G12" s="6">
        <f t="shared" si="1"/>
        <v>10.053140789970396</v>
      </c>
      <c r="H12" s="6">
        <f t="shared" si="1"/>
        <v>10.555797829468915</v>
      </c>
      <c r="I12" s="6">
        <f t="shared" si="4"/>
        <v>11.136366710089705</v>
      </c>
    </row>
    <row r="13" spans="1:9" ht="12.75">
      <c r="A13" s="3" t="s">
        <v>4</v>
      </c>
      <c r="B13" s="6">
        <f t="shared" si="5"/>
        <v>8.387060199798002</v>
      </c>
      <c r="C13" s="6">
        <f t="shared" si="0"/>
        <v>8.638672005791943</v>
      </c>
      <c r="D13" s="6">
        <f t="shared" si="0"/>
        <v>8.897832165965701</v>
      </c>
      <c r="E13" s="6">
        <f t="shared" si="2"/>
        <v>9.25374545260433</v>
      </c>
      <c r="F13" s="6">
        <f t="shared" si="3"/>
        <v>9.670163997971525</v>
      </c>
      <c r="G13" s="6">
        <f t="shared" si="1"/>
        <v>10.153672197870101</v>
      </c>
      <c r="H13" s="6">
        <f t="shared" si="1"/>
        <v>10.661355807763606</v>
      </c>
      <c r="I13" s="6">
        <f t="shared" si="4"/>
        <v>11.247730377190605</v>
      </c>
    </row>
    <row r="14" spans="1:9" ht="12.75">
      <c r="A14" s="3" t="s">
        <v>5</v>
      </c>
      <c r="B14" s="6">
        <f t="shared" si="5"/>
        <v>8.470930801795982</v>
      </c>
      <c r="C14" s="6">
        <f t="shared" si="0"/>
        <v>8.72505872584986</v>
      </c>
      <c r="D14" s="6">
        <f t="shared" si="0"/>
        <v>8.986810487625357</v>
      </c>
      <c r="E14" s="6">
        <f t="shared" si="2"/>
        <v>9.346282907130371</v>
      </c>
      <c r="F14" s="6">
        <f t="shared" si="3"/>
        <v>9.766865637951238</v>
      </c>
      <c r="G14" s="6">
        <f t="shared" si="1"/>
        <v>10.2552089198488</v>
      </c>
      <c r="H14" s="6">
        <f t="shared" si="1"/>
        <v>10.767969365841239</v>
      </c>
      <c r="I14" s="6">
        <f t="shared" si="4"/>
        <v>11.360207680962507</v>
      </c>
    </row>
    <row r="15" spans="1:9" ht="12.75">
      <c r="A15" s="3" t="s">
        <v>6</v>
      </c>
      <c r="B15" s="6">
        <f t="shared" si="5"/>
        <v>8.555640109813941</v>
      </c>
      <c r="C15" s="6">
        <f t="shared" si="0"/>
        <v>8.81230931310836</v>
      </c>
      <c r="D15" s="6">
        <f t="shared" si="0"/>
        <v>9.07667859250161</v>
      </c>
      <c r="E15" s="6">
        <f t="shared" si="2"/>
        <v>9.439745736201674</v>
      </c>
      <c r="F15" s="6">
        <f t="shared" si="3"/>
        <v>9.864534294330749</v>
      </c>
      <c r="G15" s="6">
        <f t="shared" si="1"/>
        <v>10.357761009047287</v>
      </c>
      <c r="H15" s="6">
        <f t="shared" si="1"/>
        <v>10.875649059499652</v>
      </c>
      <c r="I15" s="6">
        <f t="shared" si="4"/>
        <v>11.473809757772134</v>
      </c>
    </row>
    <row r="16" spans="1:9" ht="12.75">
      <c r="A16" s="3" t="s">
        <v>7</v>
      </c>
      <c r="B16" s="6">
        <f t="shared" si="5"/>
        <v>8.641196510912081</v>
      </c>
      <c r="C16" s="6">
        <f t="shared" si="0"/>
        <v>8.900432406239444</v>
      </c>
      <c r="D16" s="6">
        <f t="shared" si="0"/>
        <v>9.167445378426628</v>
      </c>
      <c r="E16" s="6">
        <f t="shared" si="2"/>
        <v>9.534143193563693</v>
      </c>
      <c r="F16" s="6">
        <f t="shared" si="3"/>
        <v>9.96317963727406</v>
      </c>
      <c r="G16" s="6">
        <f t="shared" si="1"/>
        <v>10.461338619137763</v>
      </c>
      <c r="H16" s="6">
        <f t="shared" si="1"/>
        <v>10.984405550094651</v>
      </c>
      <c r="I16" s="6">
        <f t="shared" si="4"/>
        <v>11.588547855349857</v>
      </c>
    </row>
    <row r="17" spans="1:9" ht="12.75">
      <c r="A17" s="3" t="s">
        <v>8</v>
      </c>
      <c r="B17" s="6">
        <f t="shared" si="5"/>
        <v>8.727608476021203</v>
      </c>
      <c r="C17" s="6">
        <f t="shared" si="0"/>
        <v>8.98943673030184</v>
      </c>
      <c r="D17" s="6">
        <f t="shared" si="0"/>
        <v>9.259119832210896</v>
      </c>
      <c r="E17" s="6">
        <f t="shared" si="2"/>
        <v>9.629484625499332</v>
      </c>
      <c r="F17" s="6">
        <f t="shared" si="3"/>
        <v>10.062811433646802</v>
      </c>
      <c r="G17" s="6">
        <f t="shared" si="1"/>
        <v>10.565952005329143</v>
      </c>
      <c r="H17" s="6">
        <f t="shared" si="1"/>
        <v>11.0942496055956</v>
      </c>
      <c r="I17" s="6">
        <f t="shared" si="4"/>
        <v>11.704433333903358</v>
      </c>
    </row>
    <row r="18" spans="1:9" ht="12.75">
      <c r="A18" s="3" t="s">
        <v>9</v>
      </c>
      <c r="B18" s="6">
        <f t="shared" si="5"/>
        <v>8.814884560781415</v>
      </c>
      <c r="C18" s="6">
        <f t="shared" si="0"/>
        <v>9.079331097604857</v>
      </c>
      <c r="D18" s="6">
        <f t="shared" si="0"/>
        <v>9.351711030533004</v>
      </c>
      <c r="E18" s="6">
        <f t="shared" si="2"/>
        <v>9.725779471754324</v>
      </c>
      <c r="F18" s="6">
        <f t="shared" si="3"/>
        <v>10.163439547983268</v>
      </c>
      <c r="G18" s="6">
        <f t="shared" si="1"/>
        <v>10.671611525382431</v>
      </c>
      <c r="H18" s="6">
        <f t="shared" si="1"/>
        <v>11.205192101651553</v>
      </c>
      <c r="I18" s="6">
        <f t="shared" si="4"/>
        <v>11.82147766724239</v>
      </c>
    </row>
    <row r="19" spans="1:9" ht="12.75">
      <c r="A19" s="3" t="s">
        <v>10</v>
      </c>
      <c r="B19" s="6">
        <f t="shared" si="5"/>
        <v>8.903033406389229</v>
      </c>
      <c r="C19" s="6">
        <f t="shared" si="0"/>
        <v>9.170124408580905</v>
      </c>
      <c r="D19" s="6">
        <f t="shared" si="0"/>
        <v>9.445228140838333</v>
      </c>
      <c r="E19" s="6">
        <f t="shared" si="2"/>
        <v>9.823037266471866</v>
      </c>
      <c r="F19" s="6">
        <f t="shared" si="3"/>
        <v>10.2650739434631</v>
      </c>
      <c r="G19" s="6">
        <f t="shared" si="1"/>
        <v>10.778327640636256</v>
      </c>
      <c r="H19" s="6">
        <f t="shared" si="1"/>
        <v>11.317244022668069</v>
      </c>
      <c r="I19" s="6">
        <f t="shared" si="4"/>
        <v>11.939692443914813</v>
      </c>
    </row>
    <row r="20" spans="1:9" ht="12.75">
      <c r="A20" s="3" t="s">
        <v>11</v>
      </c>
      <c r="B20" s="6">
        <f t="shared" si="5"/>
        <v>8.992063740453121</v>
      </c>
      <c r="C20" s="6">
        <f t="shared" si="0"/>
        <v>9.261825652666715</v>
      </c>
      <c r="D20" s="6">
        <f t="shared" si="0"/>
        <v>9.539680422246716</v>
      </c>
      <c r="E20" s="6">
        <f t="shared" si="2"/>
        <v>9.921267639136586</v>
      </c>
      <c r="F20" s="6">
        <f t="shared" si="3"/>
        <v>10.367724682897732</v>
      </c>
      <c r="G20" s="6">
        <f t="shared" si="1"/>
        <v>10.886110917042618</v>
      </c>
      <c r="H20" s="6">
        <f t="shared" si="1"/>
        <v>11.43041646289475</v>
      </c>
      <c r="I20" s="6">
        <f t="shared" si="4"/>
        <v>12.05908936835396</v>
      </c>
    </row>
    <row r="21" spans="1:9" ht="12.75">
      <c r="A21" s="3" t="s">
        <v>12</v>
      </c>
      <c r="B21" s="6">
        <f t="shared" si="5"/>
        <v>9.081984377857653</v>
      </c>
      <c r="C21" s="6">
        <f t="shared" si="0"/>
        <v>9.354443909193382</v>
      </c>
      <c r="D21" s="6">
        <f t="shared" si="0"/>
        <v>9.635077226469184</v>
      </c>
      <c r="E21" s="6">
        <f t="shared" si="2"/>
        <v>10.020480315527951</v>
      </c>
      <c r="F21" s="6">
        <f t="shared" si="3"/>
        <v>10.47140192972671</v>
      </c>
      <c r="G21" s="6">
        <f t="shared" si="1"/>
        <v>10.994972026213045</v>
      </c>
      <c r="H21" s="6">
        <f t="shared" si="1"/>
        <v>11.544720627523697</v>
      </c>
      <c r="I21" s="6">
        <f t="shared" si="4"/>
        <v>12.1796802620375</v>
      </c>
    </row>
    <row r="24" ht="0.75" customHeight="1"/>
    <row r="25" ht="12.75" hidden="1">
      <c r="E25" s="1"/>
    </row>
    <row r="26" ht="12.75" hidden="1"/>
    <row r="27" ht="12.75">
      <c r="C27" s="1" t="s">
        <v>31</v>
      </c>
    </row>
    <row r="28" spans="1:9" ht="12.75">
      <c r="A28" s="2"/>
      <c r="B28" s="4" t="s">
        <v>22</v>
      </c>
      <c r="C28" s="4" t="s">
        <v>23</v>
      </c>
      <c r="D28" s="4" t="s">
        <v>19</v>
      </c>
      <c r="E28" s="4" t="s">
        <v>20</v>
      </c>
      <c r="F28" s="7"/>
      <c r="G28" s="7"/>
      <c r="H28" s="7"/>
      <c r="I28" s="7"/>
    </row>
    <row r="29" spans="1:9" ht="12.75">
      <c r="A29" s="3" t="s">
        <v>0</v>
      </c>
      <c r="B29" s="6">
        <v>9.2</v>
      </c>
      <c r="C29" s="6">
        <f aca="true" t="shared" si="6" ref="C29:D42">(B29*5/100)+B29</f>
        <v>9.66</v>
      </c>
      <c r="D29" s="6">
        <f t="shared" si="6"/>
        <v>10.143</v>
      </c>
      <c r="E29" s="6">
        <f>(D29*5.5/100)+D29</f>
        <v>10.700865</v>
      </c>
      <c r="I29" s="8"/>
    </row>
    <row r="30" spans="1:5" ht="12.75">
      <c r="A30" s="3" t="s">
        <v>1</v>
      </c>
      <c r="B30" s="6">
        <f>(B29*1/100)+B29</f>
        <v>9.292</v>
      </c>
      <c r="C30" s="6">
        <f t="shared" si="6"/>
        <v>9.7566</v>
      </c>
      <c r="D30" s="6">
        <f t="shared" si="6"/>
        <v>10.244430000000001</v>
      </c>
      <c r="E30" s="6">
        <f aca="true" t="shared" si="7" ref="E30:E42">(D30*5.5/100)+D30</f>
        <v>10.807873650000001</v>
      </c>
    </row>
    <row r="31" spans="1:9" ht="12.75">
      <c r="A31" s="3" t="s">
        <v>2</v>
      </c>
      <c r="B31" s="6">
        <f aca="true" t="shared" si="8" ref="B31:B42">(B30*1/100)+B30</f>
        <v>9.38492</v>
      </c>
      <c r="C31" s="6">
        <f t="shared" si="6"/>
        <v>9.854166</v>
      </c>
      <c r="D31" s="6">
        <f t="shared" si="6"/>
        <v>10.3468743</v>
      </c>
      <c r="E31" s="6">
        <f t="shared" si="7"/>
        <v>10.915952386499999</v>
      </c>
      <c r="I31" s="9"/>
    </row>
    <row r="32" spans="1:5" ht="12.75">
      <c r="A32" s="3" t="s">
        <v>21</v>
      </c>
      <c r="B32" s="6">
        <f t="shared" si="8"/>
        <v>9.478769199999999</v>
      </c>
      <c r="C32" s="6">
        <f t="shared" si="6"/>
        <v>9.952707659999998</v>
      </c>
      <c r="D32" s="6">
        <f t="shared" si="6"/>
        <v>10.450343042999998</v>
      </c>
      <c r="E32" s="6">
        <f t="shared" si="7"/>
        <v>11.025111910364998</v>
      </c>
    </row>
    <row r="33" spans="1:5" ht="12.75">
      <c r="A33" s="3" t="s">
        <v>3</v>
      </c>
      <c r="B33" s="6">
        <f t="shared" si="8"/>
        <v>9.573556892</v>
      </c>
      <c r="C33" s="6">
        <f t="shared" si="6"/>
        <v>10.052234736599999</v>
      </c>
      <c r="D33" s="6">
        <f t="shared" si="6"/>
        <v>10.554846473429999</v>
      </c>
      <c r="E33" s="6">
        <f t="shared" si="7"/>
        <v>11.135363029468648</v>
      </c>
    </row>
    <row r="34" spans="1:5" ht="12.75">
      <c r="A34" s="3" t="s">
        <v>4</v>
      </c>
      <c r="B34" s="6">
        <f t="shared" si="8"/>
        <v>9.66929246092</v>
      </c>
      <c r="C34" s="6">
        <f t="shared" si="6"/>
        <v>10.152757083966</v>
      </c>
      <c r="D34" s="6">
        <f t="shared" si="6"/>
        <v>10.6603949381643</v>
      </c>
      <c r="E34" s="6">
        <f t="shared" si="7"/>
        <v>11.246716659763337</v>
      </c>
    </row>
    <row r="35" spans="1:5" ht="12.75">
      <c r="A35" s="3" t="s">
        <v>5</v>
      </c>
      <c r="B35" s="6">
        <f t="shared" si="8"/>
        <v>9.7659853855292</v>
      </c>
      <c r="C35" s="6">
        <f t="shared" si="6"/>
        <v>10.25428465480566</v>
      </c>
      <c r="D35" s="6">
        <f t="shared" si="6"/>
        <v>10.766998887545943</v>
      </c>
      <c r="E35" s="6">
        <f t="shared" si="7"/>
        <v>11.35918382636097</v>
      </c>
    </row>
    <row r="36" spans="1:5" ht="12.75">
      <c r="A36" s="3" t="s">
        <v>6</v>
      </c>
      <c r="B36" s="6">
        <f t="shared" si="8"/>
        <v>9.863645239384493</v>
      </c>
      <c r="C36" s="6">
        <f t="shared" si="6"/>
        <v>10.356827501353717</v>
      </c>
      <c r="D36" s="6">
        <f t="shared" si="6"/>
        <v>10.874668876421403</v>
      </c>
      <c r="E36" s="6">
        <f t="shared" si="7"/>
        <v>11.47277566462458</v>
      </c>
    </row>
    <row r="37" spans="1:5" ht="12.75">
      <c r="A37" s="3" t="s">
        <v>7</v>
      </c>
      <c r="B37" s="6">
        <f t="shared" si="8"/>
        <v>9.962281691778337</v>
      </c>
      <c r="C37" s="6">
        <f t="shared" si="6"/>
        <v>10.460395776367253</v>
      </c>
      <c r="D37" s="6">
        <f t="shared" si="6"/>
        <v>10.983415565185616</v>
      </c>
      <c r="E37" s="6">
        <f t="shared" si="7"/>
        <v>11.587503421270826</v>
      </c>
    </row>
    <row r="38" spans="1:5" ht="12.75">
      <c r="A38" s="3" t="s">
        <v>8</v>
      </c>
      <c r="B38" s="6">
        <f t="shared" si="8"/>
        <v>10.06190450869612</v>
      </c>
      <c r="C38" s="6">
        <f t="shared" si="6"/>
        <v>10.564999734130925</v>
      </c>
      <c r="D38" s="6">
        <f t="shared" si="6"/>
        <v>11.093249720837472</v>
      </c>
      <c r="E38" s="6">
        <f t="shared" si="7"/>
        <v>11.703378455483533</v>
      </c>
    </row>
    <row r="39" spans="1:5" ht="12.75">
      <c r="A39" s="3" t="s">
        <v>9</v>
      </c>
      <c r="B39" s="6">
        <f t="shared" si="8"/>
        <v>10.162523553783082</v>
      </c>
      <c r="C39" s="6">
        <f t="shared" si="6"/>
        <v>10.670649731472237</v>
      </c>
      <c r="D39" s="6">
        <f t="shared" si="6"/>
        <v>11.20418221804585</v>
      </c>
      <c r="E39" s="6">
        <f t="shared" si="7"/>
        <v>11.82041224003837</v>
      </c>
    </row>
    <row r="40" spans="1:5" ht="12.75">
      <c r="A40" s="3" t="s">
        <v>10</v>
      </c>
      <c r="B40" s="6">
        <f t="shared" si="8"/>
        <v>10.264148789320913</v>
      </c>
      <c r="C40" s="6">
        <f t="shared" si="6"/>
        <v>10.777356228786958</v>
      </c>
      <c r="D40" s="6">
        <f t="shared" si="6"/>
        <v>11.316224040226306</v>
      </c>
      <c r="E40" s="6">
        <f t="shared" si="7"/>
        <v>11.938616362438752</v>
      </c>
    </row>
    <row r="41" spans="1:5" ht="12.75">
      <c r="A41" s="3" t="s">
        <v>11</v>
      </c>
      <c r="B41" s="6">
        <f t="shared" si="8"/>
        <v>10.366790277214122</v>
      </c>
      <c r="C41" s="6">
        <f t="shared" si="6"/>
        <v>10.885129791074828</v>
      </c>
      <c r="D41" s="6">
        <f t="shared" si="6"/>
        <v>11.42938628062857</v>
      </c>
      <c r="E41" s="6">
        <f t="shared" si="7"/>
        <v>12.058002526063142</v>
      </c>
    </row>
    <row r="42" spans="1:5" ht="12.75">
      <c r="A42" s="3" t="s">
        <v>12</v>
      </c>
      <c r="B42" s="6">
        <f t="shared" si="8"/>
        <v>10.470458179986263</v>
      </c>
      <c r="C42" s="6">
        <f t="shared" si="6"/>
        <v>10.993981088985576</v>
      </c>
      <c r="D42" s="6">
        <f t="shared" si="6"/>
        <v>11.543680143434855</v>
      </c>
      <c r="E42" s="6">
        <f t="shared" si="7"/>
        <v>12.178582551323773</v>
      </c>
    </row>
    <row r="44" ht="12" customHeight="1"/>
    <row r="45" ht="12.75" hidden="1"/>
    <row r="46" spans="5:6" ht="12.75" hidden="1">
      <c r="E46" s="1"/>
      <c r="F46" s="1"/>
    </row>
    <row r="47" ht="0.75" customHeight="1" hidden="1"/>
    <row r="48" spans="3:4" ht="12.75">
      <c r="C48" s="1" t="s">
        <v>32</v>
      </c>
      <c r="D48" s="1"/>
    </row>
    <row r="49" spans="1:6" ht="12.75">
      <c r="A49" s="2"/>
      <c r="B49" s="4" t="s">
        <v>24</v>
      </c>
      <c r="C49" s="4" t="s">
        <v>25</v>
      </c>
      <c r="D49" s="4" t="s">
        <v>26</v>
      </c>
      <c r="E49" s="4" t="s">
        <v>27</v>
      </c>
      <c r="F49" s="4" t="s">
        <v>28</v>
      </c>
    </row>
    <row r="50" spans="1:6" ht="12.75">
      <c r="A50" s="3" t="s">
        <v>0</v>
      </c>
      <c r="B50" s="9">
        <v>1694</v>
      </c>
      <c r="C50" s="9">
        <f aca="true" t="shared" si="9" ref="C50:C63">(B50*3/100)+B50</f>
        <v>1744.82</v>
      </c>
      <c r="D50" s="9">
        <f aca="true" t="shared" si="10" ref="D50:D63">(C50*4/100)+C50</f>
        <v>1814.6127999999999</v>
      </c>
      <c r="E50" s="9">
        <f>(D50*5/100)+D50</f>
        <v>1905.3434399999999</v>
      </c>
      <c r="F50" s="9">
        <f>(E50*5.5/100)+E50</f>
        <v>2010.1373291999998</v>
      </c>
    </row>
    <row r="51" spans="1:6" ht="12.75">
      <c r="A51" s="3" t="s">
        <v>1</v>
      </c>
      <c r="B51" s="9">
        <v>1275.49</v>
      </c>
      <c r="C51" s="9">
        <f t="shared" si="9"/>
        <v>1313.7547</v>
      </c>
      <c r="D51" s="9">
        <f t="shared" si="10"/>
        <v>1366.304888</v>
      </c>
      <c r="E51" s="9">
        <f aca="true" t="shared" si="11" ref="E51:E63">(D51*5/100)+D51</f>
        <v>1434.6201323999999</v>
      </c>
      <c r="F51" s="9">
        <f aca="true" t="shared" si="12" ref="F51:F63">(E51*5.5/100)+E51</f>
        <v>1513.524239682</v>
      </c>
    </row>
    <row r="52" spans="1:6" ht="12.75">
      <c r="A52" s="3" t="s">
        <v>2</v>
      </c>
      <c r="B52" s="9">
        <v>1294.62</v>
      </c>
      <c r="C52" s="9">
        <f t="shared" si="9"/>
        <v>1333.4586</v>
      </c>
      <c r="D52" s="9">
        <f t="shared" si="10"/>
        <v>1386.796944</v>
      </c>
      <c r="E52" s="9">
        <f t="shared" si="11"/>
        <v>1456.1367911999998</v>
      </c>
      <c r="F52" s="9">
        <f t="shared" si="12"/>
        <v>1536.2243147159998</v>
      </c>
    </row>
    <row r="53" spans="1:6" ht="12.75">
      <c r="A53" s="3" t="s">
        <v>21</v>
      </c>
      <c r="B53" s="9">
        <v>1314.04</v>
      </c>
      <c r="C53" s="9">
        <f t="shared" si="9"/>
        <v>1353.4612</v>
      </c>
      <c r="D53" s="9">
        <f t="shared" si="10"/>
        <v>1407.599648</v>
      </c>
      <c r="E53" s="9">
        <f t="shared" si="11"/>
        <v>1477.9796304</v>
      </c>
      <c r="F53" s="9">
        <f t="shared" si="12"/>
        <v>1559.2685100719998</v>
      </c>
    </row>
    <row r="54" spans="1:6" ht="12.75">
      <c r="A54" s="3" t="s">
        <v>3</v>
      </c>
      <c r="B54" s="9">
        <v>1333.75</v>
      </c>
      <c r="C54" s="9">
        <f t="shared" si="9"/>
        <v>1373.7625</v>
      </c>
      <c r="D54" s="9">
        <f t="shared" si="10"/>
        <v>1428.713</v>
      </c>
      <c r="E54" s="9">
        <f t="shared" si="11"/>
        <v>1500.1486499999999</v>
      </c>
      <c r="F54" s="9">
        <f t="shared" si="12"/>
        <v>1582.6568257499998</v>
      </c>
    </row>
    <row r="55" spans="1:6" ht="12.75">
      <c r="A55" s="3" t="s">
        <v>4</v>
      </c>
      <c r="B55" s="9">
        <v>1353.76</v>
      </c>
      <c r="C55" s="9">
        <f t="shared" si="9"/>
        <v>1394.3728</v>
      </c>
      <c r="D55" s="9">
        <f t="shared" si="10"/>
        <v>1450.1477120000002</v>
      </c>
      <c r="E55" s="9">
        <f t="shared" si="11"/>
        <v>1522.6550976</v>
      </c>
      <c r="F55" s="9">
        <f t="shared" si="12"/>
        <v>1606.401127968</v>
      </c>
    </row>
    <row r="56" spans="1:6" ht="12.75">
      <c r="A56" s="3" t="s">
        <v>5</v>
      </c>
      <c r="B56" s="9">
        <v>1374.06</v>
      </c>
      <c r="C56" s="9">
        <f t="shared" si="9"/>
        <v>1415.2818</v>
      </c>
      <c r="D56" s="9">
        <f t="shared" si="10"/>
        <v>1471.893072</v>
      </c>
      <c r="E56" s="9">
        <f t="shared" si="11"/>
        <v>1545.4877256</v>
      </c>
      <c r="F56" s="9">
        <f t="shared" si="12"/>
        <v>1630.4895505079999</v>
      </c>
    </row>
    <row r="57" spans="1:6" ht="12.75">
      <c r="A57" s="3" t="s">
        <v>6</v>
      </c>
      <c r="B57" s="9">
        <v>1394.68</v>
      </c>
      <c r="C57" s="9">
        <f t="shared" si="9"/>
        <v>1436.5204</v>
      </c>
      <c r="D57" s="9">
        <f t="shared" si="10"/>
        <v>1493.9812160000001</v>
      </c>
      <c r="E57" s="9">
        <f t="shared" si="11"/>
        <v>1568.6802768000002</v>
      </c>
      <c r="F57" s="9">
        <f t="shared" si="12"/>
        <v>1654.9576920240002</v>
      </c>
    </row>
    <row r="58" spans="1:6" ht="12.75">
      <c r="A58" s="3" t="s">
        <v>7</v>
      </c>
      <c r="B58" s="9">
        <v>1415.6</v>
      </c>
      <c r="C58" s="9">
        <f t="shared" si="9"/>
        <v>1458.068</v>
      </c>
      <c r="D58" s="9">
        <f t="shared" si="10"/>
        <v>1516.3907199999999</v>
      </c>
      <c r="E58" s="9">
        <f t="shared" si="11"/>
        <v>1592.2102559999998</v>
      </c>
      <c r="F58" s="9">
        <f t="shared" si="12"/>
        <v>1679.7818200799998</v>
      </c>
    </row>
    <row r="59" spans="1:6" ht="12.75">
      <c r="A59" s="3" t="s">
        <v>8</v>
      </c>
      <c r="B59" s="9">
        <v>1436.83</v>
      </c>
      <c r="C59" s="9">
        <f t="shared" si="9"/>
        <v>1479.9349</v>
      </c>
      <c r="D59" s="9">
        <f t="shared" si="10"/>
        <v>1539.132296</v>
      </c>
      <c r="E59" s="9">
        <f t="shared" si="11"/>
        <v>1616.0889108</v>
      </c>
      <c r="F59" s="9">
        <f t="shared" si="12"/>
        <v>1704.9738008939999</v>
      </c>
    </row>
    <row r="60" spans="1:6" ht="12.75">
      <c r="A60" s="3" t="s">
        <v>9</v>
      </c>
      <c r="B60" s="9">
        <v>1458.38</v>
      </c>
      <c r="C60" s="9">
        <f t="shared" si="9"/>
        <v>1502.1314000000002</v>
      </c>
      <c r="D60" s="9">
        <f t="shared" si="10"/>
        <v>1562.2166560000003</v>
      </c>
      <c r="E60" s="9">
        <f t="shared" si="11"/>
        <v>1640.3274888000003</v>
      </c>
      <c r="F60" s="9">
        <f t="shared" si="12"/>
        <v>1730.5455006840002</v>
      </c>
    </row>
    <row r="61" spans="1:6" ht="12.75">
      <c r="A61" s="3" t="s">
        <v>10</v>
      </c>
      <c r="B61" s="9">
        <v>1480.26</v>
      </c>
      <c r="C61" s="9">
        <f t="shared" si="9"/>
        <v>1524.6678</v>
      </c>
      <c r="D61" s="9">
        <f t="shared" si="10"/>
        <v>1585.6545119999998</v>
      </c>
      <c r="E61" s="9">
        <f t="shared" si="11"/>
        <v>1664.9372376</v>
      </c>
      <c r="F61" s="9">
        <f t="shared" si="12"/>
        <v>1756.508785668</v>
      </c>
    </row>
    <row r="62" spans="1:6" ht="12.75">
      <c r="A62" s="3" t="s">
        <v>11</v>
      </c>
      <c r="B62" s="9">
        <v>1502.46</v>
      </c>
      <c r="C62" s="9">
        <f t="shared" si="9"/>
        <v>1547.5338</v>
      </c>
      <c r="D62" s="9">
        <f t="shared" si="10"/>
        <v>1609.435152</v>
      </c>
      <c r="E62" s="9">
        <f t="shared" si="11"/>
        <v>1689.9069096</v>
      </c>
      <c r="F62" s="9">
        <f t="shared" si="12"/>
        <v>1782.851789628</v>
      </c>
    </row>
    <row r="63" spans="1:6" ht="12.75">
      <c r="A63" s="3" t="s">
        <v>12</v>
      </c>
      <c r="B63" s="9">
        <v>1525</v>
      </c>
      <c r="C63" s="9">
        <f t="shared" si="9"/>
        <v>1570.75</v>
      </c>
      <c r="D63" s="9">
        <f t="shared" si="10"/>
        <v>1633.58</v>
      </c>
      <c r="E63" s="9">
        <f t="shared" si="11"/>
        <v>1715.259</v>
      </c>
      <c r="F63" s="9">
        <f t="shared" si="12"/>
        <v>1809.5982450000001</v>
      </c>
    </row>
    <row r="66" spans="2:7" ht="12.75">
      <c r="B66" t="s">
        <v>35</v>
      </c>
      <c r="G66" t="s">
        <v>36</v>
      </c>
    </row>
    <row r="67" ht="12.75">
      <c r="B67" t="s">
        <v>34</v>
      </c>
    </row>
  </sheetData>
  <sheetProtection/>
  <printOptions/>
  <pageMargins left="0.78740157480315" right="0.27" top="0.984251968503937" bottom="0.984251968503937" header="0" footer="0"/>
  <pageSetup horizontalDpi="360" verticalDpi="36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A1" sqref="A1:I67"/>
    </sheetView>
  </sheetViews>
  <sheetFormatPr defaultColWidth="11.421875" defaultRowHeight="12.75"/>
  <cols>
    <col min="2" max="2" width="9.8515625" style="0" customWidth="1"/>
    <col min="3" max="3" width="8.421875" style="0" customWidth="1"/>
    <col min="4" max="4" width="7.7109375" style="0" customWidth="1"/>
    <col min="5" max="5" width="8.00390625" style="0" customWidth="1"/>
    <col min="6" max="6" width="8.140625" style="0" customWidth="1"/>
    <col min="7" max="7" width="9.28125" style="0" customWidth="1"/>
  </cols>
  <sheetData>
    <row r="1" ht="18">
      <c r="E1" s="12" t="s">
        <v>39</v>
      </c>
    </row>
    <row r="2" ht="18" hidden="1">
      <c r="A2" s="10"/>
    </row>
    <row r="3" spans="2:5" ht="15.75" hidden="1">
      <c r="B3" s="11" t="s">
        <v>33</v>
      </c>
      <c r="E3" s="1"/>
    </row>
    <row r="4" ht="12.75" hidden="1">
      <c r="D4" s="1" t="s">
        <v>40</v>
      </c>
    </row>
    <row r="5" ht="12.75">
      <c r="A5" t="s">
        <v>41</v>
      </c>
    </row>
    <row r="6" ht="12.75">
      <c r="E6" s="1" t="s">
        <v>30</v>
      </c>
    </row>
    <row r="7" spans="1:7" ht="12.75">
      <c r="A7" s="2"/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4" t="s">
        <v>20</v>
      </c>
    </row>
    <row r="8" spans="1:7" ht="12.75">
      <c r="A8" s="3" t="s">
        <v>0</v>
      </c>
      <c r="B8" s="5">
        <v>8.72</v>
      </c>
      <c r="C8" s="6">
        <f>B8*4/100+B8</f>
        <v>9.068800000000001</v>
      </c>
      <c r="D8" s="6">
        <f>C8*4.5%+C8</f>
        <v>9.476896000000002</v>
      </c>
      <c r="E8" s="6">
        <f>D8*5%+D8</f>
        <v>9.950740800000002</v>
      </c>
      <c r="F8" s="6">
        <f>E8*5%+E8</f>
        <v>10.448277840000003</v>
      </c>
      <c r="G8" s="6">
        <f>F8*5.5%+F8</f>
        <v>11.022933121200003</v>
      </c>
    </row>
    <row r="9" spans="1:9" ht="12.75">
      <c r="A9" s="3" t="s">
        <v>1</v>
      </c>
      <c r="B9" s="6">
        <f aca="true" t="shared" si="0" ref="B9:G9">(B8*1/100)+B8</f>
        <v>8.8072</v>
      </c>
      <c r="C9" s="6">
        <f t="shared" si="0"/>
        <v>9.159488000000001</v>
      </c>
      <c r="D9" s="6">
        <f t="shared" si="0"/>
        <v>9.571664960000001</v>
      </c>
      <c r="E9" s="6">
        <f t="shared" si="0"/>
        <v>10.050248208000003</v>
      </c>
      <c r="F9" s="6">
        <f t="shared" si="0"/>
        <v>10.552760618400002</v>
      </c>
      <c r="G9" s="6">
        <f t="shared" si="0"/>
        <v>11.133162452412003</v>
      </c>
      <c r="I9" s="6"/>
    </row>
    <row r="10" spans="1:9" ht="12.75">
      <c r="A10" s="3" t="s">
        <v>2</v>
      </c>
      <c r="B10" s="6">
        <f aca="true" t="shared" si="1" ref="B10:B21">(B9*1/100)+B9</f>
        <v>8.895272</v>
      </c>
      <c r="C10" s="6">
        <f aca="true" t="shared" si="2" ref="C10:C21">(C9*1/100)+C9</f>
        <v>9.251082880000002</v>
      </c>
      <c r="D10" s="6">
        <f aca="true" t="shared" si="3" ref="D10:D21">(D9*1/100)+D9</f>
        <v>9.667381609600001</v>
      </c>
      <c r="E10" s="6">
        <f aca="true" t="shared" si="4" ref="E10:E21">(E9*1/100)+E9</f>
        <v>10.150750690080002</v>
      </c>
      <c r="F10" s="6">
        <f aca="true" t="shared" si="5" ref="F10:F21">(F9*1/100)+F9</f>
        <v>10.658288224584002</v>
      </c>
      <c r="G10" s="6">
        <f aca="true" t="shared" si="6" ref="G10:G21">(G9*1/100)+G9</f>
        <v>11.244494076936123</v>
      </c>
      <c r="I10" s="6"/>
    </row>
    <row r="11" spans="1:7" ht="12.75">
      <c r="A11" s="3" t="s">
        <v>21</v>
      </c>
      <c r="B11" s="6">
        <f t="shared" si="1"/>
        <v>8.98422472</v>
      </c>
      <c r="C11" s="6">
        <f t="shared" si="2"/>
        <v>9.343593708800002</v>
      </c>
      <c r="D11" s="6">
        <f t="shared" si="3"/>
        <v>9.764055425696002</v>
      </c>
      <c r="E11" s="6">
        <f t="shared" si="4"/>
        <v>10.252258196980803</v>
      </c>
      <c r="F11" s="6">
        <f t="shared" si="5"/>
        <v>10.764871106829842</v>
      </c>
      <c r="G11" s="6">
        <f t="shared" si="6"/>
        <v>11.356939017705484</v>
      </c>
    </row>
    <row r="12" spans="1:7" ht="12.75">
      <c r="A12" s="3" t="s">
        <v>3</v>
      </c>
      <c r="B12" s="6">
        <f t="shared" si="1"/>
        <v>9.0740669672</v>
      </c>
      <c r="C12" s="6">
        <f t="shared" si="2"/>
        <v>9.437029645888002</v>
      </c>
      <c r="D12" s="6">
        <f t="shared" si="3"/>
        <v>9.861695979952962</v>
      </c>
      <c r="E12" s="6">
        <f t="shared" si="4"/>
        <v>10.35478077895061</v>
      </c>
      <c r="F12" s="6">
        <f t="shared" si="5"/>
        <v>10.87251981789814</v>
      </c>
      <c r="G12" s="6">
        <f t="shared" si="6"/>
        <v>11.470508407882539</v>
      </c>
    </row>
    <row r="13" spans="1:7" ht="12.75">
      <c r="A13" s="3" t="s">
        <v>4</v>
      </c>
      <c r="B13" s="6">
        <f t="shared" si="1"/>
        <v>9.164807636872</v>
      </c>
      <c r="C13" s="6">
        <f t="shared" si="2"/>
        <v>9.531399942346882</v>
      </c>
      <c r="D13" s="6">
        <f t="shared" si="3"/>
        <v>9.960312939752493</v>
      </c>
      <c r="E13" s="6">
        <f t="shared" si="4"/>
        <v>10.458328586740116</v>
      </c>
      <c r="F13" s="6">
        <f t="shared" si="5"/>
        <v>10.981245016077121</v>
      </c>
      <c r="G13" s="6">
        <f t="shared" si="6"/>
        <v>11.585213491961364</v>
      </c>
    </row>
    <row r="14" spans="1:7" ht="12.75">
      <c r="A14" s="3" t="s">
        <v>5</v>
      </c>
      <c r="B14" s="6">
        <f t="shared" si="1"/>
        <v>9.25645571324072</v>
      </c>
      <c r="C14" s="6">
        <f t="shared" si="2"/>
        <v>9.626713941770351</v>
      </c>
      <c r="D14" s="6">
        <f t="shared" si="3"/>
        <v>10.059916069150018</v>
      </c>
      <c r="E14" s="6">
        <f t="shared" si="4"/>
        <v>10.562911872607517</v>
      </c>
      <c r="F14" s="6">
        <f t="shared" si="5"/>
        <v>11.091057466237892</v>
      </c>
      <c r="G14" s="6">
        <f t="shared" si="6"/>
        <v>11.701065626880977</v>
      </c>
    </row>
    <row r="15" spans="1:7" ht="12.75">
      <c r="A15" s="3" t="s">
        <v>6</v>
      </c>
      <c r="B15" s="6">
        <f t="shared" si="1"/>
        <v>9.349020270373128</v>
      </c>
      <c r="C15" s="6">
        <f t="shared" si="2"/>
        <v>9.722981081188054</v>
      </c>
      <c r="D15" s="6">
        <f t="shared" si="3"/>
        <v>10.160515229841518</v>
      </c>
      <c r="E15" s="6">
        <f t="shared" si="4"/>
        <v>10.668540991333591</v>
      </c>
      <c r="F15" s="6">
        <f t="shared" si="5"/>
        <v>11.20196804090027</v>
      </c>
      <c r="G15" s="6">
        <f t="shared" si="6"/>
        <v>11.818076283149788</v>
      </c>
    </row>
    <row r="16" spans="1:7" ht="12.75">
      <c r="A16" s="3" t="s">
        <v>7</v>
      </c>
      <c r="B16" s="6">
        <f t="shared" si="1"/>
        <v>9.44251047307686</v>
      </c>
      <c r="C16" s="6">
        <f t="shared" si="2"/>
        <v>9.820210891999935</v>
      </c>
      <c r="D16" s="6">
        <f t="shared" si="3"/>
        <v>10.262120382139933</v>
      </c>
      <c r="E16" s="6">
        <f t="shared" si="4"/>
        <v>10.775226401246927</v>
      </c>
      <c r="F16" s="6">
        <f t="shared" si="5"/>
        <v>11.313987721309273</v>
      </c>
      <c r="G16" s="6">
        <f t="shared" si="6"/>
        <v>11.936257045981286</v>
      </c>
    </row>
    <row r="17" spans="1:7" ht="12.75">
      <c r="A17" s="3" t="s">
        <v>8</v>
      </c>
      <c r="B17" s="6">
        <f t="shared" si="1"/>
        <v>9.536935577807629</v>
      </c>
      <c r="C17" s="6">
        <f t="shared" si="2"/>
        <v>9.918413000919934</v>
      </c>
      <c r="D17" s="6">
        <f t="shared" si="3"/>
        <v>10.364741585961333</v>
      </c>
      <c r="E17" s="6">
        <f t="shared" si="4"/>
        <v>10.882978665259396</v>
      </c>
      <c r="F17" s="6">
        <f t="shared" si="5"/>
        <v>11.427127598522366</v>
      </c>
      <c r="G17" s="6">
        <f t="shared" si="6"/>
        <v>12.0556196164411</v>
      </c>
    </row>
    <row r="18" spans="1:7" ht="12.75">
      <c r="A18" s="3" t="s">
        <v>9</v>
      </c>
      <c r="B18" s="6">
        <f t="shared" si="1"/>
        <v>9.632304933585706</v>
      </c>
      <c r="C18" s="6">
        <f t="shared" si="2"/>
        <v>10.017597130929133</v>
      </c>
      <c r="D18" s="6">
        <f t="shared" si="3"/>
        <v>10.468389001820947</v>
      </c>
      <c r="E18" s="6">
        <f t="shared" si="4"/>
        <v>10.99180845191199</v>
      </c>
      <c r="F18" s="6">
        <f t="shared" si="5"/>
        <v>11.54139887450759</v>
      </c>
      <c r="G18" s="6">
        <f t="shared" si="6"/>
        <v>12.17617581260551</v>
      </c>
    </row>
    <row r="19" spans="1:7" ht="12.75">
      <c r="A19" s="3" t="s">
        <v>10</v>
      </c>
      <c r="B19" s="6">
        <f t="shared" si="1"/>
        <v>9.728627982921562</v>
      </c>
      <c r="C19" s="6">
        <f t="shared" si="2"/>
        <v>10.117773102238424</v>
      </c>
      <c r="D19" s="6">
        <f t="shared" si="3"/>
        <v>10.573072891839157</v>
      </c>
      <c r="E19" s="6">
        <f t="shared" si="4"/>
        <v>11.101726536431109</v>
      </c>
      <c r="F19" s="6">
        <f t="shared" si="5"/>
        <v>11.656812863252666</v>
      </c>
      <c r="G19" s="6">
        <f t="shared" si="6"/>
        <v>12.297937570731566</v>
      </c>
    </row>
    <row r="20" spans="1:7" ht="12.75">
      <c r="A20" s="3" t="s">
        <v>11</v>
      </c>
      <c r="B20" s="6">
        <f t="shared" si="1"/>
        <v>9.825914262750779</v>
      </c>
      <c r="C20" s="6">
        <f t="shared" si="2"/>
        <v>10.218950833260807</v>
      </c>
      <c r="D20" s="6">
        <f t="shared" si="3"/>
        <v>10.678803620757549</v>
      </c>
      <c r="E20" s="6">
        <f t="shared" si="4"/>
        <v>11.212743801795419</v>
      </c>
      <c r="F20" s="6">
        <f t="shared" si="5"/>
        <v>11.773380991885192</v>
      </c>
      <c r="G20" s="6">
        <f t="shared" si="6"/>
        <v>12.420916946438881</v>
      </c>
    </row>
    <row r="21" spans="1:7" ht="12.75">
      <c r="A21" s="3" t="s">
        <v>12</v>
      </c>
      <c r="B21" s="6">
        <f t="shared" si="1"/>
        <v>9.924173405378287</v>
      </c>
      <c r="C21" s="6">
        <f t="shared" si="2"/>
        <v>10.321140341593415</v>
      </c>
      <c r="D21" s="6">
        <f t="shared" si="3"/>
        <v>10.785591656965124</v>
      </c>
      <c r="E21" s="6">
        <f t="shared" si="4"/>
        <v>11.324871239813373</v>
      </c>
      <c r="F21" s="6">
        <f t="shared" si="5"/>
        <v>11.891114801804044</v>
      </c>
      <c r="G21" s="6">
        <f t="shared" si="6"/>
        <v>12.54512611590327</v>
      </c>
    </row>
    <row r="22" ht="12.75" hidden="1"/>
    <row r="23" ht="12.75" hidden="1"/>
    <row r="24" ht="12.75" hidden="1"/>
    <row r="25" ht="12.75" hidden="1">
      <c r="E25" s="1"/>
    </row>
    <row r="27" ht="12.75">
      <c r="C27" s="1" t="s">
        <v>31</v>
      </c>
    </row>
    <row r="28" spans="1:7" ht="12.75">
      <c r="A28" s="2"/>
      <c r="B28" s="4" t="s">
        <v>22</v>
      </c>
      <c r="C28" s="4" t="s">
        <v>23</v>
      </c>
      <c r="D28" s="4" t="s">
        <v>19</v>
      </c>
      <c r="E28" s="4" t="s">
        <v>20</v>
      </c>
      <c r="F28" s="7"/>
      <c r="G28" s="7"/>
    </row>
    <row r="29" spans="1:5" ht="12.75">
      <c r="A29" s="3" t="s">
        <v>0</v>
      </c>
      <c r="B29" s="6">
        <v>9.48</v>
      </c>
      <c r="C29" s="6">
        <f aca="true" t="shared" si="7" ref="C29:D42">(B29*5/100)+B29</f>
        <v>9.954</v>
      </c>
      <c r="D29" s="6">
        <f t="shared" si="7"/>
        <v>10.4517</v>
      </c>
      <c r="E29" s="6">
        <f>(D29*5.5/100)+D29</f>
        <v>11.0265435</v>
      </c>
    </row>
    <row r="30" spans="1:5" ht="12.75">
      <c r="A30" s="3" t="s">
        <v>1</v>
      </c>
      <c r="B30" s="6">
        <f>(B29*1/100)+B29</f>
        <v>9.5748</v>
      </c>
      <c r="C30" s="6">
        <f t="shared" si="7"/>
        <v>10.05354</v>
      </c>
      <c r="D30" s="6">
        <f t="shared" si="7"/>
        <v>10.556217</v>
      </c>
      <c r="E30" s="6">
        <f aca="true" t="shared" si="8" ref="E30:E42">(D30*5.5/100)+D30</f>
        <v>11.136808935</v>
      </c>
    </row>
    <row r="31" spans="1:5" ht="12.75">
      <c r="A31" s="3" t="s">
        <v>2</v>
      </c>
      <c r="B31" s="6">
        <f aca="true" t="shared" si="9" ref="B31:B42">(B30*1/100)+B30</f>
        <v>9.670548</v>
      </c>
      <c r="C31" s="6">
        <f t="shared" si="7"/>
        <v>10.1540754</v>
      </c>
      <c r="D31" s="6">
        <f t="shared" si="7"/>
        <v>10.661779169999999</v>
      </c>
      <c r="E31" s="6">
        <f t="shared" si="8"/>
        <v>11.24817702435</v>
      </c>
    </row>
    <row r="32" spans="1:5" ht="12.75">
      <c r="A32" s="3" t="s">
        <v>21</v>
      </c>
      <c r="B32" s="6">
        <f t="shared" si="9"/>
        <v>9.76725348</v>
      </c>
      <c r="C32" s="6">
        <f t="shared" si="7"/>
        <v>10.255616154</v>
      </c>
      <c r="D32" s="6">
        <f t="shared" si="7"/>
        <v>10.7683969617</v>
      </c>
      <c r="E32" s="6">
        <f t="shared" si="8"/>
        <v>11.360658794593501</v>
      </c>
    </row>
    <row r="33" spans="1:5" ht="12.75">
      <c r="A33" s="3" t="s">
        <v>3</v>
      </c>
      <c r="B33" s="6">
        <f t="shared" si="9"/>
        <v>9.8649260148</v>
      </c>
      <c r="C33" s="6">
        <f t="shared" si="7"/>
        <v>10.35817231554</v>
      </c>
      <c r="D33" s="6">
        <f t="shared" si="7"/>
        <v>10.876080931316999</v>
      </c>
      <c r="E33" s="6">
        <f t="shared" si="8"/>
        <v>11.474265382539434</v>
      </c>
    </row>
    <row r="34" spans="1:5" ht="12.75">
      <c r="A34" s="3" t="s">
        <v>4</v>
      </c>
      <c r="B34" s="6">
        <f t="shared" si="9"/>
        <v>9.963575274947999</v>
      </c>
      <c r="C34" s="6">
        <f t="shared" si="7"/>
        <v>10.4617540386954</v>
      </c>
      <c r="D34" s="6">
        <f t="shared" si="7"/>
        <v>10.98484174063017</v>
      </c>
      <c r="E34" s="6">
        <f t="shared" si="8"/>
        <v>11.58900803636483</v>
      </c>
    </row>
    <row r="35" spans="1:5" ht="12.75">
      <c r="A35" s="3" t="s">
        <v>5</v>
      </c>
      <c r="B35" s="6">
        <f t="shared" si="9"/>
        <v>10.063211027697479</v>
      </c>
      <c r="C35" s="6">
        <f t="shared" si="7"/>
        <v>10.566371579082352</v>
      </c>
      <c r="D35" s="6">
        <f t="shared" si="7"/>
        <v>11.09469015803647</v>
      </c>
      <c r="E35" s="6">
        <f t="shared" si="8"/>
        <v>11.704898116728476</v>
      </c>
    </row>
    <row r="36" spans="1:5" ht="12.75">
      <c r="A36" s="3" t="s">
        <v>6</v>
      </c>
      <c r="B36" s="6">
        <f t="shared" si="9"/>
        <v>10.163843137974453</v>
      </c>
      <c r="C36" s="6">
        <f t="shared" si="7"/>
        <v>10.672035294873176</v>
      </c>
      <c r="D36" s="6">
        <f t="shared" si="7"/>
        <v>11.205637059616835</v>
      </c>
      <c r="E36" s="6">
        <f t="shared" si="8"/>
        <v>11.82194709789576</v>
      </c>
    </row>
    <row r="37" spans="1:5" ht="12.75">
      <c r="A37" s="3" t="s">
        <v>7</v>
      </c>
      <c r="B37" s="6">
        <f t="shared" si="9"/>
        <v>10.265481569354197</v>
      </c>
      <c r="C37" s="6">
        <f t="shared" si="7"/>
        <v>10.778755647821907</v>
      </c>
      <c r="D37" s="6">
        <f t="shared" si="7"/>
        <v>11.317693430213001</v>
      </c>
      <c r="E37" s="6">
        <f t="shared" si="8"/>
        <v>11.940166568874716</v>
      </c>
    </row>
    <row r="38" spans="1:5" ht="12.75">
      <c r="A38" s="3" t="s">
        <v>8</v>
      </c>
      <c r="B38" s="6">
        <f t="shared" si="9"/>
        <v>10.36813638504774</v>
      </c>
      <c r="C38" s="6">
        <f t="shared" si="7"/>
        <v>10.886543204300127</v>
      </c>
      <c r="D38" s="6">
        <f t="shared" si="7"/>
        <v>11.430870364515133</v>
      </c>
      <c r="E38" s="6">
        <f t="shared" si="8"/>
        <v>12.059568234563466</v>
      </c>
    </row>
    <row r="39" spans="1:5" ht="12.75">
      <c r="A39" s="3" t="s">
        <v>9</v>
      </c>
      <c r="B39" s="6">
        <f t="shared" si="9"/>
        <v>10.471817748898216</v>
      </c>
      <c r="C39" s="6">
        <f t="shared" si="7"/>
        <v>10.995408636343127</v>
      </c>
      <c r="D39" s="6">
        <f t="shared" si="7"/>
        <v>11.545179068160284</v>
      </c>
      <c r="E39" s="6">
        <f t="shared" si="8"/>
        <v>12.1801639169091</v>
      </c>
    </row>
    <row r="40" spans="1:5" ht="12.75">
      <c r="A40" s="3" t="s">
        <v>10</v>
      </c>
      <c r="B40" s="6">
        <f t="shared" si="9"/>
        <v>10.576535926387198</v>
      </c>
      <c r="C40" s="6">
        <f t="shared" si="7"/>
        <v>11.105362722706557</v>
      </c>
      <c r="D40" s="6">
        <f t="shared" si="7"/>
        <v>11.660630858841886</v>
      </c>
      <c r="E40" s="6">
        <f t="shared" si="8"/>
        <v>12.301965556078189</v>
      </c>
    </row>
    <row r="41" spans="1:5" ht="12.75">
      <c r="A41" s="3" t="s">
        <v>11</v>
      </c>
      <c r="B41" s="6">
        <f t="shared" si="9"/>
        <v>10.68230128565107</v>
      </c>
      <c r="C41" s="6">
        <f t="shared" si="7"/>
        <v>11.216416349933624</v>
      </c>
      <c r="D41" s="6">
        <f t="shared" si="7"/>
        <v>11.777237167430306</v>
      </c>
      <c r="E41" s="6">
        <f t="shared" si="8"/>
        <v>12.424985211638973</v>
      </c>
    </row>
    <row r="42" spans="1:5" ht="12.75">
      <c r="A42" s="3" t="s">
        <v>12</v>
      </c>
      <c r="B42" s="6">
        <f t="shared" si="9"/>
        <v>10.78912429850758</v>
      </c>
      <c r="C42" s="6">
        <f t="shared" si="7"/>
        <v>11.328580513432959</v>
      </c>
      <c r="D42" s="6">
        <f t="shared" si="7"/>
        <v>11.895009539104606</v>
      </c>
      <c r="E42" s="6">
        <f t="shared" si="8"/>
        <v>12.54923506375536</v>
      </c>
    </row>
    <row r="43" ht="12.75" hidden="1"/>
    <row r="44" ht="12.75" hidden="1"/>
    <row r="45" ht="12.75" hidden="1"/>
    <row r="46" spans="5:6" ht="12.75" hidden="1">
      <c r="E46" s="1"/>
      <c r="F46" s="1"/>
    </row>
    <row r="48" spans="3:4" ht="12.75">
      <c r="C48" s="1" t="s">
        <v>32</v>
      </c>
      <c r="D48" s="1"/>
    </row>
    <row r="49" spans="1:6" ht="12.75">
      <c r="A49" s="2"/>
      <c r="B49" s="4" t="s">
        <v>24</v>
      </c>
      <c r="C49" s="4" t="s">
        <v>25</v>
      </c>
      <c r="D49" s="4" t="s">
        <v>26</v>
      </c>
      <c r="E49" s="4" t="s">
        <v>27</v>
      </c>
      <c r="F49" s="4" t="s">
        <v>28</v>
      </c>
    </row>
    <row r="50" spans="1:6" ht="12.75">
      <c r="A50" s="3" t="s">
        <v>0</v>
      </c>
      <c r="B50" s="9">
        <v>1744</v>
      </c>
      <c r="C50" s="9">
        <f aca="true" t="shared" si="10" ref="C50:C63">(B50*3/100)+B50</f>
        <v>1796.32</v>
      </c>
      <c r="D50" s="9">
        <f aca="true" t="shared" si="11" ref="D50:D63">(C50*4/100)+C50</f>
        <v>1868.1727999999998</v>
      </c>
      <c r="E50" s="9">
        <f>(D50*5/100)+D50</f>
        <v>1961.58144</v>
      </c>
      <c r="F50" s="9">
        <f>(E50*5.5/100)+E50</f>
        <v>2069.4684192</v>
      </c>
    </row>
    <row r="51" spans="1:6" ht="12.75">
      <c r="A51" s="3" t="s">
        <v>1</v>
      </c>
      <c r="B51" s="9">
        <f>B50*1.5%+B50</f>
        <v>1770.16</v>
      </c>
      <c r="C51" s="9">
        <f t="shared" si="10"/>
        <v>1823.2648000000002</v>
      </c>
      <c r="D51" s="9">
        <f t="shared" si="11"/>
        <v>1896.195392</v>
      </c>
      <c r="E51" s="9">
        <f aca="true" t="shared" si="12" ref="E51:E63">(D51*5/100)+D51</f>
        <v>1991.0051616</v>
      </c>
      <c r="F51" s="9">
        <f aca="true" t="shared" si="13" ref="F51:F63">(E51*5.5/100)+E51</f>
        <v>2100.510445488</v>
      </c>
    </row>
    <row r="52" spans="1:6" ht="12.75">
      <c r="A52" s="3" t="s">
        <v>2</v>
      </c>
      <c r="B52" s="9">
        <f aca="true" t="shared" si="14" ref="B52:B63">B51*1.5%+B51</f>
        <v>1796.7124000000001</v>
      </c>
      <c r="C52" s="9">
        <f t="shared" si="10"/>
        <v>1850.6137720000002</v>
      </c>
      <c r="D52" s="9">
        <f t="shared" si="11"/>
        <v>1924.6383228800003</v>
      </c>
      <c r="E52" s="9">
        <f t="shared" si="12"/>
        <v>2020.8702390240003</v>
      </c>
      <c r="F52" s="9">
        <f t="shared" si="13"/>
        <v>2132.01810217032</v>
      </c>
    </row>
    <row r="53" spans="1:6" ht="12.75">
      <c r="A53" s="3" t="s">
        <v>21</v>
      </c>
      <c r="B53" s="9">
        <f t="shared" si="14"/>
        <v>1823.663086</v>
      </c>
      <c r="C53" s="9">
        <f t="shared" si="10"/>
        <v>1878.37297858</v>
      </c>
      <c r="D53" s="9">
        <f t="shared" si="11"/>
        <v>1953.5078977232001</v>
      </c>
      <c r="E53" s="9">
        <f t="shared" si="12"/>
        <v>2051.1832926093603</v>
      </c>
      <c r="F53" s="9">
        <f t="shared" si="13"/>
        <v>2163.998373702875</v>
      </c>
    </row>
    <row r="54" spans="1:6" ht="12.75">
      <c r="A54" s="3" t="s">
        <v>3</v>
      </c>
      <c r="B54" s="9">
        <f t="shared" si="14"/>
        <v>1851.01803229</v>
      </c>
      <c r="C54" s="9">
        <f t="shared" si="10"/>
        <v>1906.5485732587001</v>
      </c>
      <c r="D54" s="9">
        <f t="shared" si="11"/>
        <v>1982.810516189048</v>
      </c>
      <c r="E54" s="9">
        <f t="shared" si="12"/>
        <v>2081.9510419985004</v>
      </c>
      <c r="F54" s="9">
        <f t="shared" si="13"/>
        <v>2196.458349308418</v>
      </c>
    </row>
    <row r="55" spans="1:6" ht="12.75">
      <c r="A55" s="3" t="s">
        <v>4</v>
      </c>
      <c r="B55" s="9">
        <f t="shared" si="14"/>
        <v>1878.78330277435</v>
      </c>
      <c r="C55" s="9">
        <f t="shared" si="10"/>
        <v>1935.1468018575804</v>
      </c>
      <c r="D55" s="9">
        <f t="shared" si="11"/>
        <v>2012.5526739318836</v>
      </c>
      <c r="E55" s="9">
        <f t="shared" si="12"/>
        <v>2113.1803076284777</v>
      </c>
      <c r="F55" s="9">
        <f t="shared" si="13"/>
        <v>2229.405224548044</v>
      </c>
    </row>
    <row r="56" spans="1:6" ht="12.75">
      <c r="A56" s="3" t="s">
        <v>5</v>
      </c>
      <c r="B56" s="9">
        <f t="shared" si="14"/>
        <v>1906.9650523159653</v>
      </c>
      <c r="C56" s="9">
        <f t="shared" si="10"/>
        <v>1964.1740038854443</v>
      </c>
      <c r="D56" s="9">
        <f t="shared" si="11"/>
        <v>2042.740964040862</v>
      </c>
      <c r="E56" s="9">
        <f t="shared" si="12"/>
        <v>2144.8780122429052</v>
      </c>
      <c r="F56" s="9">
        <f t="shared" si="13"/>
        <v>2262.846302916265</v>
      </c>
    </row>
    <row r="57" spans="1:6" ht="12.75">
      <c r="A57" s="3" t="s">
        <v>6</v>
      </c>
      <c r="B57" s="9">
        <f t="shared" si="14"/>
        <v>1935.5695281007047</v>
      </c>
      <c r="C57" s="9">
        <f t="shared" si="10"/>
        <v>1993.636613943726</v>
      </c>
      <c r="D57" s="9">
        <f t="shared" si="11"/>
        <v>2073.382078501475</v>
      </c>
      <c r="E57" s="9">
        <f t="shared" si="12"/>
        <v>2177.0511824265486</v>
      </c>
      <c r="F57" s="9">
        <f t="shared" si="13"/>
        <v>2296.788997460009</v>
      </c>
    </row>
    <row r="58" spans="1:6" ht="12.75">
      <c r="A58" s="3" t="s">
        <v>7</v>
      </c>
      <c r="B58" s="9">
        <f t="shared" si="14"/>
        <v>1964.6030710222153</v>
      </c>
      <c r="C58" s="9">
        <f t="shared" si="10"/>
        <v>2023.5411631528818</v>
      </c>
      <c r="D58" s="9">
        <f t="shared" si="11"/>
        <v>2104.482809678997</v>
      </c>
      <c r="E58" s="9">
        <f t="shared" si="12"/>
        <v>2209.7069501629467</v>
      </c>
      <c r="F58" s="9">
        <f t="shared" si="13"/>
        <v>2331.2408324219086</v>
      </c>
    </row>
    <row r="59" spans="1:6" ht="12.75">
      <c r="A59" s="3" t="s">
        <v>8</v>
      </c>
      <c r="B59" s="9">
        <f t="shared" si="14"/>
        <v>1994.0721170875486</v>
      </c>
      <c r="C59" s="9">
        <f t="shared" si="10"/>
        <v>2053.894280600175</v>
      </c>
      <c r="D59" s="9">
        <f t="shared" si="11"/>
        <v>2136.050051824182</v>
      </c>
      <c r="E59" s="9">
        <f t="shared" si="12"/>
        <v>2242.8525544153913</v>
      </c>
      <c r="F59" s="9">
        <f t="shared" si="13"/>
        <v>2366.209444908238</v>
      </c>
    </row>
    <row r="60" spans="1:6" ht="12.75">
      <c r="A60" s="3" t="s">
        <v>9</v>
      </c>
      <c r="B60" s="9">
        <f t="shared" si="14"/>
        <v>2023.9831988438618</v>
      </c>
      <c r="C60" s="9">
        <f t="shared" si="10"/>
        <v>2084.7026948091775</v>
      </c>
      <c r="D60" s="9">
        <f t="shared" si="11"/>
        <v>2168.0908026015445</v>
      </c>
      <c r="E60" s="9">
        <f t="shared" si="12"/>
        <v>2276.495342731622</v>
      </c>
      <c r="F60" s="9">
        <f t="shared" si="13"/>
        <v>2401.702586581861</v>
      </c>
    </row>
    <row r="61" spans="1:6" ht="12.75">
      <c r="A61" s="3" t="s">
        <v>10</v>
      </c>
      <c r="B61" s="9">
        <f t="shared" si="14"/>
        <v>2054.34294682652</v>
      </c>
      <c r="C61" s="9">
        <f t="shared" si="10"/>
        <v>2115.9732352313154</v>
      </c>
      <c r="D61" s="9">
        <f t="shared" si="11"/>
        <v>2200.612164640568</v>
      </c>
      <c r="E61" s="9">
        <f t="shared" si="12"/>
        <v>2310.6427728725967</v>
      </c>
      <c r="F61" s="9">
        <f t="shared" si="13"/>
        <v>2437.7281253805895</v>
      </c>
    </row>
    <row r="62" spans="1:6" ht="12.75">
      <c r="A62" s="3" t="s">
        <v>11</v>
      </c>
      <c r="B62" s="9">
        <f t="shared" si="14"/>
        <v>2085.1580910289176</v>
      </c>
      <c r="C62" s="9">
        <f t="shared" si="10"/>
        <v>2147.712833759785</v>
      </c>
      <c r="D62" s="9">
        <f t="shared" si="11"/>
        <v>2233.6213471101764</v>
      </c>
      <c r="E62" s="9">
        <f t="shared" si="12"/>
        <v>2345.302414465685</v>
      </c>
      <c r="F62" s="9">
        <f t="shared" si="13"/>
        <v>2474.2940472612977</v>
      </c>
    </row>
    <row r="63" spans="1:6" ht="12.75">
      <c r="A63" s="3" t="s">
        <v>12</v>
      </c>
      <c r="B63" s="9">
        <f t="shared" si="14"/>
        <v>2116.4354623943514</v>
      </c>
      <c r="C63" s="9">
        <f t="shared" si="10"/>
        <v>2179.928526266182</v>
      </c>
      <c r="D63" s="9">
        <f t="shared" si="11"/>
        <v>2267.125667316829</v>
      </c>
      <c r="E63" s="9">
        <f t="shared" si="12"/>
        <v>2380.4819506826707</v>
      </c>
      <c r="F63" s="9">
        <f t="shared" si="13"/>
        <v>2511.4084579702176</v>
      </c>
    </row>
    <row r="66" ht="12.75">
      <c r="A66" s="13"/>
    </row>
    <row r="67" ht="12.75">
      <c r="B67" t="s">
        <v>34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B54" sqref="B54"/>
    </sheetView>
  </sheetViews>
  <sheetFormatPr defaultColWidth="11.421875" defaultRowHeight="12.75"/>
  <cols>
    <col min="2" max="2" width="9.28125" style="0" customWidth="1"/>
    <col min="3" max="3" width="8.8515625" style="0" customWidth="1"/>
    <col min="4" max="4" width="8.7109375" style="0" customWidth="1"/>
    <col min="5" max="5" width="8.8515625" style="0" customWidth="1"/>
    <col min="6" max="6" width="8.7109375" style="0" customWidth="1"/>
  </cols>
  <sheetData>
    <row r="1" spans="1:7" ht="18" customHeight="1">
      <c r="A1" s="23" t="s">
        <v>45</v>
      </c>
      <c r="B1" s="25"/>
      <c r="C1" s="25"/>
      <c r="D1" s="25"/>
      <c r="E1" s="25"/>
      <c r="F1" s="25"/>
      <c r="G1" s="25"/>
    </row>
    <row r="2" ht="18" hidden="1">
      <c r="A2" s="10"/>
    </row>
    <row r="3" spans="2:5" ht="15.75" hidden="1">
      <c r="B3" s="11" t="s">
        <v>33</v>
      </c>
      <c r="E3" s="1"/>
    </row>
    <row r="4" ht="12.75" hidden="1">
      <c r="D4" s="1" t="s">
        <v>40</v>
      </c>
    </row>
    <row r="5" spans="1:7" ht="12.75">
      <c r="A5" s="23" t="s">
        <v>44</v>
      </c>
      <c r="B5" s="23"/>
      <c r="C5" s="23"/>
      <c r="D5" s="23"/>
      <c r="E5" s="23"/>
      <c r="F5" s="23"/>
      <c r="G5" s="23"/>
    </row>
    <row r="6" spans="1:7" ht="12.75">
      <c r="A6" s="23" t="s">
        <v>46</v>
      </c>
      <c r="B6" s="23"/>
      <c r="C6" s="23"/>
      <c r="D6" s="23"/>
      <c r="E6" s="23"/>
      <c r="F6" s="23"/>
      <c r="G6" s="23"/>
    </row>
    <row r="7" spans="1:7" ht="12.75">
      <c r="A7" s="24" t="s">
        <v>30</v>
      </c>
      <c r="B7" s="24"/>
      <c r="C7" s="24"/>
      <c r="D7" s="24"/>
      <c r="E7" s="24"/>
      <c r="F7" s="24"/>
      <c r="G7" s="24"/>
    </row>
    <row r="8" spans="1:7" ht="12.75">
      <c r="A8" s="15"/>
      <c r="B8" s="16" t="s">
        <v>15</v>
      </c>
      <c r="C8" s="16" t="s">
        <v>16</v>
      </c>
      <c r="D8" s="16" t="s">
        <v>17</v>
      </c>
      <c r="E8" s="16" t="s">
        <v>18</v>
      </c>
      <c r="F8" s="16" t="s">
        <v>19</v>
      </c>
      <c r="G8" s="16" t="s">
        <v>20</v>
      </c>
    </row>
    <row r="9" spans="1:7" ht="12.75">
      <c r="A9" s="17" t="s">
        <v>0</v>
      </c>
      <c r="B9" s="18">
        <v>78.69</v>
      </c>
      <c r="C9" s="19">
        <f>B9*4/100+B9</f>
        <v>81.8376</v>
      </c>
      <c r="D9" s="19">
        <v>85.53</v>
      </c>
      <c r="E9" s="19">
        <v>89.8</v>
      </c>
      <c r="F9" s="19">
        <f>E9*5%+E9</f>
        <v>94.28999999999999</v>
      </c>
      <c r="G9" s="19">
        <v>99.48</v>
      </c>
    </row>
    <row r="10" spans="1:9" ht="12.75">
      <c r="A10" s="17" t="s">
        <v>1</v>
      </c>
      <c r="B10" s="19">
        <f aca="true" t="shared" si="0" ref="B10:G22">(B9*1/100)+B9</f>
        <v>79.4769</v>
      </c>
      <c r="C10" s="19">
        <f t="shared" si="0"/>
        <v>82.655976</v>
      </c>
      <c r="D10" s="19">
        <v>86.38</v>
      </c>
      <c r="E10" s="19">
        <f t="shared" si="0"/>
        <v>90.698</v>
      </c>
      <c r="F10" s="19">
        <v>95.23</v>
      </c>
      <c r="G10" s="19">
        <v>100.47</v>
      </c>
      <c r="I10" s="6"/>
    </row>
    <row r="11" spans="1:9" ht="12.75">
      <c r="A11" s="17" t="s">
        <v>2</v>
      </c>
      <c r="B11" s="19">
        <v>80.28</v>
      </c>
      <c r="C11" s="19">
        <v>83.49</v>
      </c>
      <c r="D11" s="19">
        <f t="shared" si="0"/>
        <v>87.2438</v>
      </c>
      <c r="E11" s="19">
        <f t="shared" si="0"/>
        <v>91.60498</v>
      </c>
      <c r="F11" s="19">
        <f t="shared" si="0"/>
        <v>96.1823</v>
      </c>
      <c r="G11" s="19">
        <v>101.48</v>
      </c>
      <c r="I11" s="6"/>
    </row>
    <row r="12" spans="1:7" ht="12.75">
      <c r="A12" s="17" t="s">
        <v>21</v>
      </c>
      <c r="B12" s="19">
        <f t="shared" si="0"/>
        <v>81.0828</v>
      </c>
      <c r="C12" s="19">
        <f t="shared" si="0"/>
        <v>84.3249</v>
      </c>
      <c r="D12" s="19">
        <f t="shared" si="0"/>
        <v>88.116238</v>
      </c>
      <c r="E12" s="19">
        <f t="shared" si="0"/>
        <v>92.5210298</v>
      </c>
      <c r="F12" s="19">
        <f t="shared" si="0"/>
        <v>97.144123</v>
      </c>
      <c r="G12" s="19">
        <f t="shared" si="0"/>
        <v>102.4948</v>
      </c>
    </row>
    <row r="13" spans="1:7" ht="12.75">
      <c r="A13" s="17" t="s">
        <v>3</v>
      </c>
      <c r="B13" s="19">
        <f t="shared" si="0"/>
        <v>81.893628</v>
      </c>
      <c r="C13" s="19">
        <f t="shared" si="0"/>
        <v>85.168149</v>
      </c>
      <c r="D13" s="19">
        <f t="shared" si="0"/>
        <v>88.99740038</v>
      </c>
      <c r="E13" s="19">
        <f t="shared" si="0"/>
        <v>93.44624009799999</v>
      </c>
      <c r="F13" s="19">
        <f t="shared" si="0"/>
        <v>98.11556422999999</v>
      </c>
      <c r="G13" s="19">
        <v>103.52</v>
      </c>
    </row>
    <row r="14" spans="1:7" ht="12.75">
      <c r="A14" s="17" t="s">
        <v>4</v>
      </c>
      <c r="B14" s="19">
        <f t="shared" si="0"/>
        <v>82.71256428000001</v>
      </c>
      <c r="C14" s="19">
        <f t="shared" si="0"/>
        <v>86.01983049</v>
      </c>
      <c r="D14" s="19">
        <f t="shared" si="0"/>
        <v>89.88737438380001</v>
      </c>
      <c r="E14" s="19">
        <f t="shared" si="0"/>
        <v>94.38070249897999</v>
      </c>
      <c r="F14" s="19">
        <f t="shared" si="0"/>
        <v>99.09671987229999</v>
      </c>
      <c r="G14" s="19">
        <f t="shared" si="0"/>
        <v>104.5552</v>
      </c>
    </row>
    <row r="15" spans="1:7" ht="12.75">
      <c r="A15" s="17" t="s">
        <v>5</v>
      </c>
      <c r="B15" s="19">
        <f t="shared" si="0"/>
        <v>83.53968992280001</v>
      </c>
      <c r="C15" s="19">
        <f t="shared" si="0"/>
        <v>86.8800287949</v>
      </c>
      <c r="D15" s="19">
        <f t="shared" si="0"/>
        <v>90.786248127638</v>
      </c>
      <c r="E15" s="19">
        <v>95.33</v>
      </c>
      <c r="F15" s="19">
        <f t="shared" si="0"/>
        <v>100.08768707102298</v>
      </c>
      <c r="G15" s="19">
        <f t="shared" si="0"/>
        <v>105.600752</v>
      </c>
    </row>
    <row r="16" spans="1:7" ht="12.75">
      <c r="A16" s="17" t="s">
        <v>6</v>
      </c>
      <c r="B16" s="19">
        <f t="shared" si="0"/>
        <v>84.37508682202801</v>
      </c>
      <c r="C16" s="19">
        <f t="shared" si="0"/>
        <v>87.748829082849</v>
      </c>
      <c r="D16" s="19">
        <f t="shared" si="0"/>
        <v>91.69411060891439</v>
      </c>
      <c r="E16" s="19">
        <v>96.28</v>
      </c>
      <c r="F16" s="19">
        <v>101.09</v>
      </c>
      <c r="G16" s="19">
        <f t="shared" si="0"/>
        <v>106.65675952</v>
      </c>
    </row>
    <row r="17" spans="1:7" ht="12.75">
      <c r="A17" s="17" t="s">
        <v>7</v>
      </c>
      <c r="B17" s="19">
        <f t="shared" si="0"/>
        <v>85.2188376902483</v>
      </c>
      <c r="C17" s="19">
        <f t="shared" si="0"/>
        <v>88.6263173736775</v>
      </c>
      <c r="D17" s="19">
        <f t="shared" si="0"/>
        <v>92.61105171500353</v>
      </c>
      <c r="E17" s="19">
        <v>97.24</v>
      </c>
      <c r="F17" s="19">
        <v>102.1</v>
      </c>
      <c r="G17" s="19">
        <f t="shared" si="0"/>
        <v>107.7233271152</v>
      </c>
    </row>
    <row r="18" spans="1:7" ht="12.75">
      <c r="A18" s="17" t="s">
        <v>8</v>
      </c>
      <c r="B18" s="19">
        <f t="shared" si="0"/>
        <v>86.07102606715078</v>
      </c>
      <c r="C18" s="19">
        <f t="shared" si="0"/>
        <v>89.51258054741427</v>
      </c>
      <c r="D18" s="19">
        <f t="shared" si="0"/>
        <v>93.53716223215356</v>
      </c>
      <c r="E18" s="19">
        <f t="shared" si="0"/>
        <v>98.21239999999999</v>
      </c>
      <c r="F18" s="19">
        <f t="shared" si="0"/>
        <v>103.121</v>
      </c>
      <c r="G18" s="19">
        <f t="shared" si="0"/>
        <v>108.80056038635199</v>
      </c>
    </row>
    <row r="19" spans="1:7" ht="12.75">
      <c r="A19" s="17" t="s">
        <v>9</v>
      </c>
      <c r="B19" s="19">
        <f t="shared" si="0"/>
        <v>86.93173632782229</v>
      </c>
      <c r="C19" s="19">
        <f t="shared" si="0"/>
        <v>90.40770635288841</v>
      </c>
      <c r="D19" s="19">
        <f t="shared" si="0"/>
        <v>94.4725338544751</v>
      </c>
      <c r="E19" s="19">
        <f t="shared" si="0"/>
        <v>99.19452399999999</v>
      </c>
      <c r="F19" s="19">
        <f t="shared" si="0"/>
        <v>104.15221</v>
      </c>
      <c r="G19" s="19">
        <v>109.89</v>
      </c>
    </row>
    <row r="20" spans="1:7" ht="12.75">
      <c r="A20" s="17" t="s">
        <v>10</v>
      </c>
      <c r="B20" s="19">
        <f t="shared" si="0"/>
        <v>87.80105369110052</v>
      </c>
      <c r="C20" s="19">
        <f t="shared" si="0"/>
        <v>91.3117834164173</v>
      </c>
      <c r="D20" s="19">
        <f t="shared" si="0"/>
        <v>95.41725919301986</v>
      </c>
      <c r="E20" s="19">
        <f t="shared" si="0"/>
        <v>100.18646924</v>
      </c>
      <c r="F20" s="19">
        <f t="shared" si="0"/>
        <v>105.19373209999999</v>
      </c>
      <c r="G20" s="19">
        <v>110.98</v>
      </c>
    </row>
    <row r="21" spans="1:7" ht="12.75">
      <c r="A21" s="17" t="s">
        <v>11</v>
      </c>
      <c r="B21" s="19">
        <v>88.68</v>
      </c>
      <c r="C21" s="19">
        <f t="shared" si="0"/>
        <v>92.22490125058147</v>
      </c>
      <c r="D21" s="19">
        <f t="shared" si="0"/>
        <v>96.37143178495006</v>
      </c>
      <c r="E21" s="19">
        <f t="shared" si="0"/>
        <v>101.1883339324</v>
      </c>
      <c r="F21" s="19">
        <f t="shared" si="0"/>
        <v>106.24566942099999</v>
      </c>
      <c r="G21" s="19">
        <v>112.09</v>
      </c>
    </row>
    <row r="22" spans="1:7" ht="12.75">
      <c r="A22" s="17" t="s">
        <v>12</v>
      </c>
      <c r="B22" s="19">
        <v>89.56</v>
      </c>
      <c r="C22" s="19">
        <v>93.14</v>
      </c>
      <c r="D22" s="19">
        <f t="shared" si="0"/>
        <v>97.33514610279956</v>
      </c>
      <c r="E22" s="19">
        <f t="shared" si="0"/>
        <v>102.200217271724</v>
      </c>
      <c r="F22" s="19">
        <f t="shared" si="0"/>
        <v>107.30812611520999</v>
      </c>
      <c r="G22" s="19">
        <v>113.22</v>
      </c>
    </row>
    <row r="23" ht="12.75" hidden="1"/>
    <row r="24" ht="12.75" hidden="1"/>
    <row r="25" ht="12.75" hidden="1"/>
    <row r="26" ht="12.75" hidden="1">
      <c r="E26" s="1"/>
    </row>
    <row r="28" spans="1:5" ht="12.75">
      <c r="A28" s="20"/>
      <c r="B28" s="20"/>
      <c r="C28" s="21" t="s">
        <v>31</v>
      </c>
      <c r="D28" s="20"/>
      <c r="E28" s="20"/>
    </row>
    <row r="29" spans="1:7" ht="12.75">
      <c r="A29" s="15"/>
      <c r="B29" s="16" t="s">
        <v>22</v>
      </c>
      <c r="C29" s="16" t="s">
        <v>23</v>
      </c>
      <c r="D29" s="16" t="s">
        <v>19</v>
      </c>
      <c r="E29" s="16" t="s">
        <v>20</v>
      </c>
      <c r="F29" s="7"/>
      <c r="G29" s="7"/>
    </row>
    <row r="30" spans="1:5" ht="12.75">
      <c r="A30" s="17" t="s">
        <v>0</v>
      </c>
      <c r="B30" s="19">
        <v>85.53</v>
      </c>
      <c r="C30" s="19">
        <f>B30*6/100+B30</f>
        <v>90.6618</v>
      </c>
      <c r="D30" s="19">
        <f aca="true" t="shared" si="1" ref="D30:D43">C30*6.5/100+C30</f>
        <v>96.554817</v>
      </c>
      <c r="E30" s="19">
        <f>D30*7/100+D30</f>
        <v>103.31365419</v>
      </c>
    </row>
    <row r="31" spans="1:5" ht="12.75">
      <c r="A31" s="17" t="s">
        <v>1</v>
      </c>
      <c r="B31" s="19">
        <f>(B30*1/100)+B30</f>
        <v>86.3853</v>
      </c>
      <c r="C31" s="19">
        <f aca="true" t="shared" si="2" ref="C31:C43">B31*6/100+B31</f>
        <v>91.568418</v>
      </c>
      <c r="D31" s="19">
        <f t="shared" si="1"/>
        <v>97.52036516999999</v>
      </c>
      <c r="E31" s="19">
        <f aca="true" t="shared" si="3" ref="E31:E43">D31*7/100+D31</f>
        <v>104.34679073189999</v>
      </c>
    </row>
    <row r="32" spans="1:5" ht="12.75">
      <c r="A32" s="17" t="s">
        <v>2</v>
      </c>
      <c r="B32" s="19">
        <f>(B31*1/100)+B31</f>
        <v>87.249153</v>
      </c>
      <c r="C32" s="19">
        <f t="shared" si="2"/>
        <v>92.48410218000001</v>
      </c>
      <c r="D32" s="19">
        <f t="shared" si="1"/>
        <v>98.4955688217</v>
      </c>
      <c r="E32" s="19">
        <f t="shared" si="3"/>
        <v>105.390258639219</v>
      </c>
    </row>
    <row r="33" spans="1:5" ht="12.75">
      <c r="A33" s="17" t="s">
        <v>21</v>
      </c>
      <c r="B33" s="19">
        <f>(B32*1/100)+B32</f>
        <v>88.12164453000001</v>
      </c>
      <c r="C33" s="19">
        <f t="shared" si="2"/>
        <v>93.40894320180001</v>
      </c>
      <c r="D33" s="19">
        <f t="shared" si="1"/>
        <v>99.48052450991702</v>
      </c>
      <c r="E33" s="19">
        <f t="shared" si="3"/>
        <v>106.44416122561121</v>
      </c>
    </row>
    <row r="34" spans="1:5" ht="12.75">
      <c r="A34" s="17" t="s">
        <v>3</v>
      </c>
      <c r="B34" s="19">
        <f aca="true" t="shared" si="4" ref="B34:B43">(B33*1/100)+B33</f>
        <v>89.00286097530001</v>
      </c>
      <c r="C34" s="19">
        <f t="shared" si="2"/>
        <v>94.34303263381801</v>
      </c>
      <c r="D34" s="19">
        <f t="shared" si="1"/>
        <v>100.47532975501619</v>
      </c>
      <c r="E34" s="19">
        <f t="shared" si="3"/>
        <v>107.50860283786733</v>
      </c>
    </row>
    <row r="35" spans="1:5" ht="12.75">
      <c r="A35" s="17" t="s">
        <v>4</v>
      </c>
      <c r="B35" s="19">
        <f t="shared" si="4"/>
        <v>89.89288958505301</v>
      </c>
      <c r="C35" s="19">
        <f t="shared" si="2"/>
        <v>95.2864629601562</v>
      </c>
      <c r="D35" s="19">
        <f t="shared" si="1"/>
        <v>101.48008305256636</v>
      </c>
      <c r="E35" s="19">
        <f t="shared" si="3"/>
        <v>108.583688866246</v>
      </c>
    </row>
    <row r="36" spans="1:5" ht="12.75">
      <c r="A36" s="17" t="s">
        <v>5</v>
      </c>
      <c r="B36" s="19">
        <f t="shared" si="4"/>
        <v>90.79181848090354</v>
      </c>
      <c r="C36" s="19">
        <f t="shared" si="2"/>
        <v>96.23932758975775</v>
      </c>
      <c r="D36" s="19">
        <f t="shared" si="1"/>
        <v>102.494883883092</v>
      </c>
      <c r="E36" s="19">
        <f t="shared" si="3"/>
        <v>109.66952575490843</v>
      </c>
    </row>
    <row r="37" spans="1:5" ht="12.75">
      <c r="A37" s="17" t="s">
        <v>6</v>
      </c>
      <c r="B37" s="19">
        <f t="shared" si="4"/>
        <v>91.69973666571258</v>
      </c>
      <c r="C37" s="19">
        <f t="shared" si="2"/>
        <v>97.20172086565533</v>
      </c>
      <c r="D37" s="19">
        <f t="shared" si="1"/>
        <v>103.51983272192292</v>
      </c>
      <c r="E37" s="19">
        <f t="shared" si="3"/>
        <v>110.76622101245752</v>
      </c>
    </row>
    <row r="38" spans="1:5" ht="12.75">
      <c r="A38" s="17" t="s">
        <v>7</v>
      </c>
      <c r="B38" s="19">
        <f t="shared" si="4"/>
        <v>92.6167340323697</v>
      </c>
      <c r="C38" s="19">
        <f t="shared" si="2"/>
        <v>98.17373807431188</v>
      </c>
      <c r="D38" s="19">
        <f t="shared" si="1"/>
        <v>104.55503104914216</v>
      </c>
      <c r="E38" s="19">
        <f t="shared" si="3"/>
        <v>111.87388322258211</v>
      </c>
    </row>
    <row r="39" spans="1:5" ht="12.75">
      <c r="A39" s="17" t="s">
        <v>8</v>
      </c>
      <c r="B39" s="19">
        <f t="shared" si="4"/>
        <v>93.54290137269341</v>
      </c>
      <c r="C39" s="19">
        <f t="shared" si="2"/>
        <v>99.15547545505501</v>
      </c>
      <c r="D39" s="19">
        <f t="shared" si="1"/>
        <v>105.6005813596336</v>
      </c>
      <c r="E39" s="19">
        <f t="shared" si="3"/>
        <v>112.99262205480795</v>
      </c>
    </row>
    <row r="40" spans="1:5" ht="12.75">
      <c r="A40" s="17" t="s">
        <v>9</v>
      </c>
      <c r="B40" s="19">
        <f t="shared" si="4"/>
        <v>94.47833038642034</v>
      </c>
      <c r="C40" s="19">
        <f t="shared" si="2"/>
        <v>100.14703020960556</v>
      </c>
      <c r="D40" s="19">
        <f t="shared" si="1"/>
        <v>106.65658717322992</v>
      </c>
      <c r="E40" s="19">
        <f t="shared" si="3"/>
        <v>114.12254827535602</v>
      </c>
    </row>
    <row r="41" spans="1:5" ht="12.75">
      <c r="A41" s="17" t="s">
        <v>10</v>
      </c>
      <c r="B41" s="19">
        <f t="shared" si="4"/>
        <v>95.42311369028454</v>
      </c>
      <c r="C41" s="19">
        <f t="shared" si="2"/>
        <v>101.14850051170161</v>
      </c>
      <c r="D41" s="19">
        <f t="shared" si="1"/>
        <v>107.72315304496222</v>
      </c>
      <c r="E41" s="19">
        <f t="shared" si="3"/>
        <v>115.26377375810958</v>
      </c>
    </row>
    <row r="42" spans="1:5" ht="12.75">
      <c r="A42" s="17" t="s">
        <v>11</v>
      </c>
      <c r="B42" s="19">
        <f t="shared" si="4"/>
        <v>96.37734482718739</v>
      </c>
      <c r="C42" s="19">
        <f t="shared" si="2"/>
        <v>102.15998551681864</v>
      </c>
      <c r="D42" s="19">
        <f t="shared" si="1"/>
        <v>108.80038457541185</v>
      </c>
      <c r="E42" s="19">
        <f t="shared" si="3"/>
        <v>116.41641149569068</v>
      </c>
    </row>
    <row r="43" spans="1:5" ht="12.75">
      <c r="A43" s="17" t="s">
        <v>12</v>
      </c>
      <c r="B43" s="19">
        <f t="shared" si="4"/>
        <v>97.34111827545927</v>
      </c>
      <c r="C43" s="19">
        <f t="shared" si="2"/>
        <v>103.18158537198683</v>
      </c>
      <c r="D43" s="19">
        <f t="shared" si="1"/>
        <v>109.88838842116597</v>
      </c>
      <c r="E43" s="19">
        <f t="shared" si="3"/>
        <v>117.58057561064759</v>
      </c>
    </row>
    <row r="44" ht="12.75" hidden="1"/>
    <row r="45" ht="12.75" hidden="1"/>
    <row r="46" ht="12.75" hidden="1"/>
    <row r="47" spans="5:6" ht="12.75" hidden="1">
      <c r="E47" s="1"/>
      <c r="F47" s="1"/>
    </row>
    <row r="49" spans="3:4" ht="12.75">
      <c r="C49" s="1" t="s">
        <v>32</v>
      </c>
      <c r="D49" s="1"/>
    </row>
    <row r="50" spans="1:6" ht="12.75">
      <c r="A50" s="15"/>
      <c r="B50" s="16" t="s">
        <v>24</v>
      </c>
      <c r="C50" s="16" t="s">
        <v>25</v>
      </c>
      <c r="D50" s="16" t="s">
        <v>26</v>
      </c>
      <c r="E50" s="16" t="s">
        <v>27</v>
      </c>
      <c r="F50" s="16" t="s">
        <v>28</v>
      </c>
    </row>
    <row r="51" spans="1:6" ht="12.75">
      <c r="A51" s="17" t="s">
        <v>0</v>
      </c>
      <c r="B51" s="22">
        <v>15738.8</v>
      </c>
      <c r="C51" s="22">
        <f aca="true" t="shared" si="5" ref="C51:C64">(B51*3/100)+B51</f>
        <v>16210.964</v>
      </c>
      <c r="D51" s="22">
        <f aca="true" t="shared" si="6" ref="D51:D64">(C51*4/100)+C51</f>
        <v>16859.40256</v>
      </c>
      <c r="E51" s="22">
        <f>(D51*5/100)+D51</f>
        <v>17702.372688</v>
      </c>
      <c r="F51" s="22">
        <f>(E51*5.5/100)+E51</f>
        <v>18676.00318584</v>
      </c>
    </row>
    <row r="52" spans="1:6" ht="12.75">
      <c r="A52" s="17" t="s">
        <v>1</v>
      </c>
      <c r="B52" s="22">
        <f>B51*1.5%+B51</f>
        <v>15974.882</v>
      </c>
      <c r="C52" s="22">
        <f t="shared" si="5"/>
        <v>16454.12846</v>
      </c>
      <c r="D52" s="22">
        <f t="shared" si="6"/>
        <v>17112.2935984</v>
      </c>
      <c r="E52" s="22">
        <f aca="true" t="shared" si="7" ref="E52:E64">(D52*5/100)+D52</f>
        <v>17967.90827832</v>
      </c>
      <c r="F52" s="22">
        <f aca="true" t="shared" si="8" ref="F52:F64">(E52*5.5/100)+E52</f>
        <v>18956.143233627598</v>
      </c>
    </row>
    <row r="53" spans="1:6" ht="12.75">
      <c r="A53" s="17" t="s">
        <v>2</v>
      </c>
      <c r="B53" s="22">
        <v>16214.5</v>
      </c>
      <c r="C53" s="22">
        <f t="shared" si="5"/>
        <v>16700.935</v>
      </c>
      <c r="D53" s="22">
        <f t="shared" si="6"/>
        <v>17368.972400000002</v>
      </c>
      <c r="E53" s="22">
        <f t="shared" si="7"/>
        <v>18237.42102</v>
      </c>
      <c r="F53" s="22">
        <f t="shared" si="8"/>
        <v>19240.4791761</v>
      </c>
    </row>
    <row r="54" spans="1:6" ht="12.75">
      <c r="A54" s="17" t="s">
        <v>21</v>
      </c>
      <c r="B54" s="22">
        <f aca="true" t="shared" si="9" ref="B53:B64">B53*1.5%+B53</f>
        <v>16457.7175</v>
      </c>
      <c r="C54" s="22">
        <f t="shared" si="5"/>
        <v>16951.449024999998</v>
      </c>
      <c r="D54" s="22">
        <f t="shared" si="6"/>
        <v>17629.506985999997</v>
      </c>
      <c r="E54" s="22">
        <f t="shared" si="7"/>
        <v>18510.982335299996</v>
      </c>
      <c r="F54" s="22">
        <f t="shared" si="8"/>
        <v>19529.086363741495</v>
      </c>
    </row>
    <row r="55" spans="1:6" ht="12.75">
      <c r="A55" s="17" t="s">
        <v>3</v>
      </c>
      <c r="B55" s="22">
        <f t="shared" si="9"/>
        <v>16704.5832625</v>
      </c>
      <c r="C55" s="22">
        <f t="shared" si="5"/>
        <v>17205.720760375</v>
      </c>
      <c r="D55" s="22">
        <f t="shared" si="6"/>
        <v>17893.94959079</v>
      </c>
      <c r="E55" s="22">
        <f t="shared" si="7"/>
        <v>18788.647070329498</v>
      </c>
      <c r="F55" s="22">
        <f t="shared" si="8"/>
        <v>19822.02265919762</v>
      </c>
    </row>
    <row r="56" spans="1:6" ht="12.75">
      <c r="A56" s="17" t="s">
        <v>4</v>
      </c>
      <c r="B56" s="22">
        <f t="shared" si="9"/>
        <v>16955.1520114375</v>
      </c>
      <c r="C56" s="22">
        <f t="shared" si="5"/>
        <v>17463.806571780628</v>
      </c>
      <c r="D56" s="22">
        <f t="shared" si="6"/>
        <v>18162.35883465185</v>
      </c>
      <c r="E56" s="22">
        <f t="shared" si="7"/>
        <v>19070.476776384443</v>
      </c>
      <c r="F56" s="22">
        <f t="shared" si="8"/>
        <v>20119.352999085586</v>
      </c>
    </row>
    <row r="57" spans="1:6" ht="12.75">
      <c r="A57" s="17" t="s">
        <v>5</v>
      </c>
      <c r="B57" s="22">
        <f t="shared" si="9"/>
        <v>17209.479291609063</v>
      </c>
      <c r="C57" s="22">
        <f t="shared" si="5"/>
        <v>17725.763670357333</v>
      </c>
      <c r="D57" s="22">
        <f t="shared" si="6"/>
        <v>18434.794217171628</v>
      </c>
      <c r="E57" s="22">
        <f t="shared" si="7"/>
        <v>19356.53392803021</v>
      </c>
      <c r="F57" s="22">
        <f t="shared" si="8"/>
        <v>20421.143294071873</v>
      </c>
    </row>
    <row r="58" spans="1:6" ht="12.75">
      <c r="A58" s="17" t="s">
        <v>6</v>
      </c>
      <c r="B58" s="22">
        <f t="shared" si="9"/>
        <v>17467.621480983198</v>
      </c>
      <c r="C58" s="22">
        <f t="shared" si="5"/>
        <v>17991.650125412692</v>
      </c>
      <c r="D58" s="22">
        <f t="shared" si="6"/>
        <v>18711.3161304292</v>
      </c>
      <c r="E58" s="22">
        <f t="shared" si="7"/>
        <v>19646.88193695066</v>
      </c>
      <c r="F58" s="22">
        <f t="shared" si="8"/>
        <v>20727.460443482945</v>
      </c>
    </row>
    <row r="59" spans="1:6" ht="12.75">
      <c r="A59" s="17" t="s">
        <v>7</v>
      </c>
      <c r="B59" s="22">
        <f t="shared" si="9"/>
        <v>17729.635803197947</v>
      </c>
      <c r="C59" s="22">
        <f t="shared" si="5"/>
        <v>18261.524877293887</v>
      </c>
      <c r="D59" s="22">
        <f t="shared" si="6"/>
        <v>18991.98587238564</v>
      </c>
      <c r="E59" s="22">
        <f t="shared" si="7"/>
        <v>19941.585166004923</v>
      </c>
      <c r="F59" s="22">
        <f t="shared" si="8"/>
        <v>21038.372350135192</v>
      </c>
    </row>
    <row r="60" spans="1:6" ht="12.75">
      <c r="A60" s="17" t="s">
        <v>8</v>
      </c>
      <c r="B60" s="22">
        <f t="shared" si="9"/>
        <v>17995.580340245917</v>
      </c>
      <c r="C60" s="22">
        <f t="shared" si="5"/>
        <v>18535.447750453295</v>
      </c>
      <c r="D60" s="22">
        <f t="shared" si="6"/>
        <v>19276.865660471427</v>
      </c>
      <c r="E60" s="22">
        <f t="shared" si="7"/>
        <v>20240.708943495</v>
      </c>
      <c r="F60" s="22">
        <f t="shared" si="8"/>
        <v>21353.947935387223</v>
      </c>
    </row>
    <row r="61" spans="1:6" ht="12.75">
      <c r="A61" s="17" t="s">
        <v>9</v>
      </c>
      <c r="B61" s="22">
        <f t="shared" si="9"/>
        <v>18265.514045349606</v>
      </c>
      <c r="C61" s="22">
        <f t="shared" si="5"/>
        <v>18813.479466710094</v>
      </c>
      <c r="D61" s="22">
        <f t="shared" si="6"/>
        <v>19566.0186453785</v>
      </c>
      <c r="E61" s="22">
        <f t="shared" si="7"/>
        <v>20544.319577647424</v>
      </c>
      <c r="F61" s="22">
        <f t="shared" si="8"/>
        <v>21674.257154418032</v>
      </c>
    </row>
    <row r="62" spans="1:6" ht="12.75">
      <c r="A62" s="17" t="s">
        <v>10</v>
      </c>
      <c r="B62" s="22">
        <f t="shared" si="9"/>
        <v>18539.49675602985</v>
      </c>
      <c r="C62" s="22">
        <f t="shared" si="5"/>
        <v>19095.681658710746</v>
      </c>
      <c r="D62" s="22">
        <f t="shared" si="6"/>
        <v>19859.508925059177</v>
      </c>
      <c r="E62" s="22">
        <f t="shared" si="7"/>
        <v>20852.484371312137</v>
      </c>
      <c r="F62" s="22">
        <f t="shared" si="8"/>
        <v>21999.371011734303</v>
      </c>
    </row>
    <row r="63" spans="1:6" ht="12.75">
      <c r="A63" s="17" t="s">
        <v>11</v>
      </c>
      <c r="B63" s="22">
        <f t="shared" si="9"/>
        <v>18817.589207370296</v>
      </c>
      <c r="C63" s="22">
        <f t="shared" si="5"/>
        <v>19382.116883591407</v>
      </c>
      <c r="D63" s="22">
        <f t="shared" si="6"/>
        <v>20157.401558935064</v>
      </c>
      <c r="E63" s="22">
        <f t="shared" si="7"/>
        <v>21165.27163688182</v>
      </c>
      <c r="F63" s="22">
        <f t="shared" si="8"/>
        <v>22329.36157691032</v>
      </c>
    </row>
    <row r="64" spans="1:6" ht="12.75">
      <c r="A64" s="17" t="s">
        <v>12</v>
      </c>
      <c r="B64" s="22">
        <f t="shared" si="9"/>
        <v>19099.85304548085</v>
      </c>
      <c r="C64" s="22">
        <f t="shared" si="5"/>
        <v>19672.848636845276</v>
      </c>
      <c r="D64" s="22">
        <f t="shared" si="6"/>
        <v>20459.762582319087</v>
      </c>
      <c r="E64" s="22">
        <f t="shared" si="7"/>
        <v>21482.75071143504</v>
      </c>
      <c r="F64" s="22">
        <f t="shared" si="8"/>
        <v>22664.30200056397</v>
      </c>
    </row>
    <row r="67" spans="1:4" ht="12.75">
      <c r="A67" s="13"/>
      <c r="D67" t="s">
        <v>42</v>
      </c>
    </row>
    <row r="68" ht="12.75">
      <c r="A68" s="14" t="s">
        <v>43</v>
      </c>
    </row>
  </sheetData>
  <sheetProtection/>
  <mergeCells count="4">
    <mergeCell ref="A5:G5"/>
    <mergeCell ref="A6:G6"/>
    <mergeCell ref="A7:G7"/>
    <mergeCell ref="A1:G1"/>
  </mergeCells>
  <printOptions/>
  <pageMargins left="1.3385826771653544" right="0.7480314960629921" top="0.3937007874015748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PRMD</dc:creator>
  <cp:keywords/>
  <dc:description/>
  <cp:lastModifiedBy>Aldo</cp:lastModifiedBy>
  <cp:lastPrinted>2013-04-30T12:14:09Z</cp:lastPrinted>
  <dcterms:created xsi:type="dcterms:W3CDTF">2006-04-12T20:41:59Z</dcterms:created>
  <dcterms:modified xsi:type="dcterms:W3CDTF">2017-06-13T18:16:48Z</dcterms:modified>
  <cp:category/>
  <cp:version/>
  <cp:contentType/>
  <cp:contentStatus/>
</cp:coreProperties>
</file>